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390" windowHeight="9300" tabRatio="931" activeTab="8"/>
  </bookViews>
  <sheets>
    <sheet name="ΓΕΝΙΚΑ ΣΤΟΙΧΕΙΑ" sheetId="1" r:id="rId1"/>
    <sheet name="ΚΟΣΤΟΣ ΕΠΕΝΔΥΣΗΣ" sheetId="2" r:id="rId2"/>
    <sheet name="ΕΠΙΛΕΞΙΜΟ ΚΟΣΤΟΣ" sheetId="3" r:id="rId3"/>
    <sheet name="ΑΝΑΛΥΣΗ ΕΣΟΔΩΝ" sheetId="4" r:id="rId4"/>
    <sheet name="ΕΣΟΔΑ" sheetId="5" r:id="rId5"/>
    <sheet name="ΑΝΑΛΥΣΗ ΔΑΠΑΝΩΝ" sheetId="6" r:id="rId6"/>
    <sheet name="ΔΑΠΑΝΕΣ" sheetId="7" r:id="rId7"/>
    <sheet name="ΤΑΜΕΙΑΚΕΣ ΡΟΕΣ" sheetId="8" r:id="rId8"/>
    <sheet name="ΚΑΘΑΡΑ ΕΣΟΔΑ" sheetId="9" r:id="rId9"/>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fullCalcOnLoad="1"/>
</workbook>
</file>

<file path=xl/sharedStrings.xml><?xml version="1.0" encoding="utf-8"?>
<sst xmlns="http://schemas.openxmlformats.org/spreadsheetml/2006/main" count="300" uniqueCount="169">
  <si>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</si>
  <si>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</si>
  <si>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</si>
  <si>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</si>
  <si>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</si>
  <si>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</si>
  <si>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</si>
  <si>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</si>
  <si>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</si>
  <si>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</si>
  <si>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</si>
  <si>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</si>
  <si>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</si>
  <si>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</si>
  <si>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</si>
  <si>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</si>
  <si>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</si>
  <si>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</si>
  <si>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</si>
  <si>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</si>
  <si>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</si>
  <si>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</si>
  <si>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</si>
  <si>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</si>
  <si>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</si>
  <si>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</si>
  <si>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</si>
  <si>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</si>
  <si>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</si>
  <si>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</si>
  <si>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</si>
  <si>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</si>
  <si>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</si>
  <si>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</si>
  <si>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</si>
  <si>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</si>
  <si>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</si>
  <si>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</si>
  <si>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</si>
  <si>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</si>
  <si>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</si>
  <si>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</si>
  <si>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</si>
  <si>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</si>
  <si>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</si>
  <si>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</si>
  <si>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</si>
  <si>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</si>
  <si>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</si>
  <si>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</si>
  <si>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</si>
  <si>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</si>
  <si>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</si>
  <si>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</si>
  <si>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</si>
  <si>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</si>
  <si>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</si>
  <si>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</si>
  <si>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</si>
  <si>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</si>
  <si>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</si>
  <si>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</si>
  <si>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rPr>
      <t>(1)</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</si>
  <si>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</si>
  <si>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</si>
  <si>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</si>
  <si>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</si>
  <si>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</si>
  <si>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</si>
  <si>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</si>
  <si>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</si>
  <si>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</si>
  <si>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</si>
  <si>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</si>
  <si>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</si>
  <si>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</si>
  <si>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</si>
  <si>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</si>
  <si>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</si>
  <si>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</si>
  <si>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</si>
  <si>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</si>
  <si>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</si>
  <si>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</si>
  <si>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</si>
  <si>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</si>
  <si>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</si>
  <si>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r>
      <t xml:space="preserve">ΕΤΟΣ ΒΑΣΗΣ </t>
    </r>
    <r>
      <rPr>
        <sz val="8"/>
        <color indexed="10"/>
        <rFont val="Arial"/>
        <family val="2"/>
      </rPr>
      <t>(2)</t>
    </r>
  </si>
  <si>
    <r>
      <t xml:space="preserve">ΠΕΡΙΟΔΟΣ ΑΝΑΦΟΡΑΣ ΟΙΚΟΝΟΜΙΚΗΣ ΑΝΑΛΥΣΗΣ  </t>
    </r>
    <r>
      <rPr>
        <sz val="8"/>
        <color indexed="10"/>
        <rFont val="Arial"/>
        <family val="2"/>
      </rPr>
      <t>(3)</t>
    </r>
  </si>
  <si>
    <r>
      <t xml:space="preserve">ΦΠΑ (ΕΠΙΛΕΞΙΜΟΣ = 1, ΜΗ ΕΠΙΛΕΞΙΜΟΣ = 2)   </t>
    </r>
    <r>
      <rPr>
        <sz val="8"/>
        <color indexed="10"/>
        <rFont val="Arial"/>
        <family val="2"/>
      </rPr>
      <t>(4)</t>
    </r>
  </si>
  <si>
    <r>
      <t>(4)</t>
    </r>
    <r>
      <rPr>
        <sz val="8"/>
        <rFont val="Arial"/>
        <family val="2"/>
      </rPr>
      <t xml:space="preserve">  Αν ο ΦΠΑ είναι επιλέξιμος (δηλ. μη ανακτήσιμος) συμπληρώνεται η ένδειξη</t>
    </r>
    <r>
      <rPr>
        <b/>
        <sz val="8"/>
        <rFont val="Arial"/>
        <family val="2"/>
      </rPr>
      <t xml:space="preserve"> 1</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</si>
  <si>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</si>
  <si>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</si>
  <si>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</si>
  <si>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rPr>
      <t>Γιατί ο ΦΠΑ θεωρείται επιλέξιμος</t>
    </r>
    <r>
      <rPr>
        <sz val="8"/>
        <rFont val="Arial"/>
        <family val="2"/>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</si>
  <si>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</si>
  <si>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</si>
  <si>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</si>
  <si>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</si>
  <si>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</si>
  <si>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</si>
  <si>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</si>
  <si>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</si>
  <si>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</si>
  <si>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</si>
  <si>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</si>
  <si>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</si>
  <si>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</si>
  <si>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</si>
  <si>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</si>
  <si>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</si>
  <si>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</si>
  <si>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</si>
  <si>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</si>
  <si>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</si>
  <si>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</si>
  <si>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</si>
  <si>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</si>
  <si>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</si>
  <si>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</si>
  <si>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</si>
  <si>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</si>
  <si>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</si>
  <si>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</si>
  <si>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</si>
  <si>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</si>
  <si>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</si>
  <si>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</si>
  <si>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</si>
  <si>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</si>
  <si>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</si>
  <si>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</si>
  <si>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</si>
  <si>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val="single"/>
        <sz val="8"/>
        <rFont val="Arial"/>
        <family val="2"/>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</si>
  <si>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</si>
  <si>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</si>
  <si>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</si>
  <si>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</si>
  <si>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</si>
  <si>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</si>
  <si>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</si>
  <si>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</si>
  <si>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</si>
  <si>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</si>
  <si>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rPr>
      <t>Þ</t>
    </r>
    <r>
      <rPr>
        <sz val="8"/>
        <rFont val="Arial"/>
        <family val="2"/>
      </rPr>
      <t xml:space="preserve"> [R] = (5) + (4) - (6) </t>
    </r>
  </si>
  <si>
    <r>
      <t xml:space="preserve">Συνολικό κόστος επένδυσης χωρίς απρόβλεπτα - Καθαρά έσοδα </t>
    </r>
    <r>
      <rPr>
        <sz val="8"/>
        <rFont val="Symbol"/>
        <family val="1"/>
      </rPr>
      <t>Þ</t>
    </r>
    <r>
      <rPr>
        <sz val="8"/>
        <rFont val="Arial"/>
        <family val="2"/>
      </rPr>
      <t xml:space="preserve"> [C]-[R] = (3)-(7)</t>
    </r>
  </si>
  <si>
    <r>
      <t xml:space="preserve">Κατ'αναλογία εφαρμογή των προεξοφλημένων καθαρών εσόδων (%) </t>
    </r>
    <r>
      <rPr>
        <b/>
        <sz val="8"/>
        <rFont val="Symbol"/>
        <family val="1"/>
      </rPr>
      <t>Þ</t>
    </r>
    <r>
      <rPr>
        <b/>
        <sz val="8"/>
        <rFont val="Arial"/>
        <family val="2"/>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</si>
  <si>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</si>
  <si>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</si>
  <si>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</si>
  <si>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</si>
  <si>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rPr>
      <t>(1)</t>
    </r>
  </si>
  <si>
    <r>
      <t xml:space="preserve">ΦΠΑ απροβλέπτων </t>
    </r>
    <r>
      <rPr>
        <b/>
        <sz val="8"/>
        <color indexed="10"/>
        <rFont val="Arial"/>
        <family val="2"/>
      </rPr>
      <t>(1)</t>
    </r>
  </si>
  <si>
    <r>
      <t xml:space="preserve">Άλλο 1 
</t>
    </r>
    <r>
      <rPr>
        <b/>
        <sz val="8"/>
        <color indexed="10"/>
        <rFont val="Arial"/>
        <family val="2"/>
      </rPr>
      <t>(2)</t>
    </r>
  </si>
  <si>
    <r>
      <t xml:space="preserve">Άλλο 2 
</t>
    </r>
    <r>
      <rPr>
        <b/>
        <sz val="8"/>
        <color indexed="10"/>
        <rFont val="Arial"/>
        <family val="2"/>
      </rPr>
      <t>(2)</t>
    </r>
  </si>
  <si>
    <t xml:space="preserve">Κτίρια και κατασκευές  </t>
  </si>
  <si>
    <r>
      <t xml:space="preserve">Απρόβλεπτα </t>
    </r>
    <r>
      <rPr>
        <sz val="8"/>
        <color indexed="10"/>
        <rFont val="Arial"/>
        <family val="2"/>
      </rPr>
      <t>(2)</t>
    </r>
  </si>
  <si>
    <r>
      <t xml:space="preserve">Άλλο 1 </t>
    </r>
    <r>
      <rPr>
        <sz val="8"/>
        <color indexed="10"/>
        <rFont val="Arial"/>
        <family val="2"/>
      </rPr>
      <t>(3)</t>
    </r>
  </si>
  <si>
    <r>
      <t xml:space="preserve">Άλλο 2 </t>
    </r>
    <r>
      <rPr>
        <sz val="8"/>
        <color indexed="10"/>
        <rFont val="Arial"/>
        <family val="2"/>
      </rPr>
      <t>(3)</t>
    </r>
  </si>
  <si>
    <r>
      <t xml:space="preserve">Αναπροσαρμογή τιμών κατά περίπτωση </t>
    </r>
    <r>
      <rPr>
        <sz val="8"/>
        <color indexed="10"/>
        <rFont val="Arial"/>
        <family val="2"/>
      </rPr>
      <t>(4)</t>
    </r>
  </si>
  <si>
    <r>
      <t xml:space="preserve">Σύνολο ΦΠΑ </t>
    </r>
    <r>
      <rPr>
        <sz val="8"/>
        <color indexed="10"/>
        <rFont val="Arial"/>
        <family val="2"/>
      </rPr>
      <t>(5)</t>
    </r>
  </si>
  <si>
    <r>
      <t xml:space="preserve">ΓΕΝΙΚΟ ΣΥΝΟΛΟ (€, τρέχουσες τιμές) </t>
    </r>
    <r>
      <rPr>
        <b/>
        <sz val="8"/>
        <color indexed="10"/>
        <rFont val="Arial"/>
        <family val="2"/>
      </rPr>
      <t>(6)</t>
    </r>
  </si>
  <si>
    <r>
      <t xml:space="preserve">ΕΠΙΛΕΞΙΜΟ ΚΟΣΤΟΣ ΕΠΕΝΔΥΣΗΣ </t>
    </r>
    <r>
      <rPr>
        <sz val="8"/>
        <color indexed="10"/>
        <rFont val="Arial"/>
        <family val="2"/>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</si>
  <si>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</si>
  <si>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</si>
  <si>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rPr>
      <t xml:space="preserve"> αποθεματικά για απρόβλεπτα </t>
    </r>
    <r>
      <rPr>
        <sz val="8"/>
        <rFont val="Arial"/>
        <family val="2"/>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</si>
  <si>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</si>
  <si>
    <r>
      <t>(1)</t>
    </r>
    <r>
      <rPr>
        <sz val="8"/>
        <rFont val="Arial"/>
        <family val="2"/>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 </t>
    </r>
  </si>
  <si>
    <r>
      <t>(3)</t>
    </r>
    <r>
      <rPr>
        <sz val="8"/>
        <rFont val="Arial"/>
        <family val="2"/>
      </rPr>
      <t xml:space="preserve">  Συμπληρώνεται η περίοδος αναφοράς της χ/ο ανάλυσης. Σε περίπτωση που διαφοροποιείται από τον Πίνακα, να δωθεί αιτιολογία στο πεδίο "ΣΥΝΤΟΜΗ ΤΕΧΝΙΚΗ ΠΕΡΙΓΡΑΦΗ"</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</si>
</sst>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408]dddd\,\ d\ mmmm\ yyyy"/>
    <numFmt numFmtId="204" formatCode="[$-408]h:mm:ss\ AM/PM"/>
    <numFmt numFmtId="205" formatCode="#,##0_ ;[Red]\-#,##0\ "/>
    <numFmt numFmtId="206" formatCode="&quot;Yes&quot;;&quot;Yes&quot;;&quot;No&quot;"/>
    <numFmt numFmtId="207" formatCode="&quot;True&quot;;&quot;True&quot;;&quot;False&quot;"/>
    <numFmt numFmtId="208" formatCode="&quot;On&quot;;&quot;On&quot;;&quot;Off&quot;"/>
  </numFmts>
  <fonts count="60">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8"/>
      <name val="Verdana"/>
      <family val="2"/>
    </font>
    <font>
      <b/>
      <u val="single"/>
      <sz val="8"/>
      <name val="Arial"/>
      <family val="2"/>
    </font>
    <font>
      <sz val="8"/>
      <color indexed="8"/>
      <name val="Arial"/>
      <family val="2"/>
    </font>
    <font>
      <i/>
      <sz val="8"/>
      <name val="Arial"/>
      <family val="2"/>
    </font>
    <font>
      <b/>
      <sz val="8"/>
      <color indexed="10"/>
      <name val="Arial"/>
      <family val="2"/>
    </font>
    <font>
      <sz val="8"/>
      <color indexed="10"/>
      <name val="Arial"/>
      <family val="2"/>
    </font>
    <font>
      <b/>
      <sz val="10"/>
      <name val="Arial"/>
      <family val="2"/>
    </font>
    <font>
      <b/>
      <i/>
      <sz val="8"/>
      <name val="Arial"/>
      <family val="2"/>
    </font>
    <font>
      <sz val="8"/>
      <name val="Symbol"/>
      <family val="1"/>
    </font>
    <font>
      <b/>
      <sz val="8"/>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10"/>
      <name val="Arial"/>
      <family val="2"/>
    </font>
    <font>
      <b/>
      <sz val="8"/>
      <color indexed="9"/>
      <name val="Arial"/>
      <family val="2"/>
    </font>
    <font>
      <sz val="8"/>
      <color indexed="9"/>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i/>
      <sz val="8"/>
      <color rgb="FFFF0000"/>
      <name val="Arial"/>
      <family val="2"/>
    </font>
    <font>
      <b/>
      <sz val="8"/>
      <color theme="0"/>
      <name val="Arial"/>
      <family val="2"/>
    </font>
    <font>
      <sz val="8"/>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01">
    <xf numFmtId="0" fontId="0" fillId="0" borderId="0" xfId="0" applyAlignment="1">
      <alignment/>
    </xf>
    <xf numFmtId="0" fontId="0" fillId="0" borderId="0" xfId="0" applyAlignment="1" applyProtection="1">
      <alignment vertical="center"/>
      <protection locked="0"/>
    </xf>
    <xf numFmtId="0" fontId="6"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left" vertical="center"/>
      <protection locked="0"/>
    </xf>
    <xf numFmtId="3" fontId="9" fillId="34" borderId="11" xfId="0" applyNumberFormat="1" applyFont="1" applyFill="1" applyBorder="1" applyAlignment="1" applyProtection="1">
      <alignment vertical="center"/>
      <protection locked="0"/>
    </xf>
    <xf numFmtId="3" fontId="1" fillId="33" borderId="11" xfId="0" applyNumberFormat="1" applyFont="1" applyFill="1" applyBorder="1" applyAlignment="1" applyProtection="1">
      <alignment vertical="center"/>
      <protection locked="0"/>
    </xf>
    <xf numFmtId="3" fontId="1" fillId="33" borderId="12"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9" fillId="34" borderId="1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xf>
    <xf numFmtId="0" fontId="1" fillId="0" borderId="16"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left" vertical="center" indent="1"/>
      <protection locked="0"/>
    </xf>
    <xf numFmtId="202" fontId="1" fillId="33" borderId="17" xfId="0" applyNumberFormat="1" applyFont="1" applyFill="1" applyBorder="1" applyAlignment="1" applyProtection="1">
      <alignment horizontal="right" vertical="center"/>
      <protection/>
    </xf>
    <xf numFmtId="202" fontId="1" fillId="33" borderId="17" xfId="0" applyNumberFormat="1" applyFont="1" applyFill="1" applyBorder="1" applyAlignment="1" applyProtection="1">
      <alignment horizontal="right" vertical="center"/>
      <protection locked="0"/>
    </xf>
    <xf numFmtId="202" fontId="2" fillId="33" borderId="0" xfId="0" applyNumberFormat="1" applyFont="1" applyFill="1" applyBorder="1" applyAlignment="1" applyProtection="1">
      <alignment horizontal="right" vertical="center"/>
      <protection locked="0"/>
    </xf>
    <xf numFmtId="202" fontId="1" fillId="0" borderId="0" xfId="0" applyNumberFormat="1" applyFont="1" applyFill="1" applyBorder="1" applyAlignment="1" applyProtection="1">
      <alignment horizontal="right" vertical="center"/>
      <protection locked="0"/>
    </xf>
    <xf numFmtId="202" fontId="2" fillId="0" borderId="17" xfId="0" applyNumberFormat="1" applyFont="1" applyFill="1" applyBorder="1" applyAlignment="1" applyProtection="1">
      <alignment horizontal="right" vertical="center"/>
      <protection locked="0"/>
    </xf>
    <xf numFmtId="202" fontId="1" fillId="33" borderId="18" xfId="0" applyNumberFormat="1" applyFont="1" applyFill="1" applyBorder="1" applyAlignment="1" applyProtection="1">
      <alignment horizontal="right" vertical="center"/>
      <protection locked="0"/>
    </xf>
    <xf numFmtId="0" fontId="1" fillId="0" borderId="0" xfId="0" applyFont="1" applyAlignment="1" applyProtection="1">
      <alignment horizontal="left" vertical="top" inden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35" borderId="19" xfId="0" applyFont="1" applyFill="1" applyBorder="1" applyAlignment="1" applyProtection="1">
      <alignment horizontal="left" vertical="center"/>
      <protection locked="0"/>
    </xf>
    <xf numFmtId="0" fontId="6" fillId="35" borderId="20" xfId="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6" fillId="35" borderId="19" xfId="0"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xf>
    <xf numFmtId="0" fontId="2" fillId="35" borderId="22"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2" xfId="0" applyFont="1" applyFill="1" applyBorder="1" applyAlignment="1" applyProtection="1">
      <alignment horizontal="left" vertical="center" wrapText="1" indent="8"/>
      <protection/>
    </xf>
    <xf numFmtId="0" fontId="2" fillId="35" borderId="14" xfId="0" applyFont="1" applyFill="1" applyBorder="1" applyAlignment="1" applyProtection="1">
      <alignment horizontal="left" vertical="center" wrapText="1"/>
      <protection/>
    </xf>
    <xf numFmtId="0" fontId="1" fillId="35" borderId="23" xfId="0" applyFont="1" applyFill="1" applyBorder="1" applyAlignment="1" applyProtection="1">
      <alignment horizontal="left" vertical="center" wrapText="1" indent="8"/>
      <protection/>
    </xf>
    <xf numFmtId="0" fontId="1" fillId="35" borderId="15"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indent="8"/>
      <protection/>
    </xf>
    <xf numFmtId="0" fontId="1" fillId="35" borderId="26" xfId="0" applyFont="1" applyFill="1" applyBorder="1" applyAlignment="1" applyProtection="1">
      <alignment horizontal="left" vertical="center" wrapText="1"/>
      <protection/>
    </xf>
    <xf numFmtId="0" fontId="1" fillId="35" borderId="15" xfId="0" applyNumberFormat="1"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indent="8"/>
      <protection/>
    </xf>
    <xf numFmtId="0" fontId="1" fillId="35" borderId="16" xfId="0" applyNumberFormat="1" applyFont="1" applyFill="1" applyBorder="1" applyAlignment="1" applyProtection="1">
      <alignment horizontal="left" vertical="center" wrapText="1"/>
      <protection/>
    </xf>
    <xf numFmtId="0" fontId="1" fillId="0" borderId="14"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16" xfId="0" applyFont="1" applyBorder="1" applyAlignment="1" applyProtection="1">
      <alignment horizontal="left" vertical="center" wrapText="1" indent="1"/>
      <protection locked="0"/>
    </xf>
    <xf numFmtId="0" fontId="2" fillId="35" borderId="17"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3" fontId="5" fillId="36" borderId="11" xfId="0" applyNumberFormat="1" applyFont="1" applyFill="1" applyBorder="1" applyAlignment="1" applyProtection="1">
      <alignment vertical="center"/>
      <protection/>
    </xf>
    <xf numFmtId="3" fontId="2" fillId="35" borderId="30" xfId="0" applyNumberFormat="1" applyFont="1" applyFill="1" applyBorder="1" applyAlignment="1" applyProtection="1">
      <alignment vertical="center"/>
      <protection/>
    </xf>
    <xf numFmtId="3" fontId="5" fillId="36" borderId="31" xfId="0" applyNumberFormat="1" applyFont="1" applyFill="1" applyBorder="1" applyAlignment="1" applyProtection="1">
      <alignment vertical="center"/>
      <protection/>
    </xf>
    <xf numFmtId="3" fontId="5" fillId="36" borderId="32" xfId="0" applyNumberFormat="1" applyFont="1" applyFill="1" applyBorder="1" applyAlignment="1" applyProtection="1">
      <alignment vertical="center"/>
      <protection/>
    </xf>
    <xf numFmtId="0" fontId="5" fillId="36" borderId="33" xfId="0" applyFont="1" applyFill="1" applyBorder="1" applyAlignment="1" applyProtection="1">
      <alignment horizontal="center" vertical="center"/>
      <protection/>
    </xf>
    <xf numFmtId="0" fontId="5" fillId="36" borderId="3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2" fontId="1"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12" fillId="0" borderId="0" xfId="0" applyFont="1" applyFill="1" applyAlignment="1" applyProtection="1" quotePrefix="1">
      <alignment horizontal="right" vertical="top"/>
      <protection locked="0"/>
    </xf>
    <xf numFmtId="0" fontId="12" fillId="33" borderId="0" xfId="0" applyFont="1" applyFill="1" applyAlignment="1" applyProtection="1" quotePrefix="1">
      <alignment horizontal="right" vertical="top"/>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vertical="top" wrapText="1"/>
      <protection locked="0"/>
    </xf>
    <xf numFmtId="0" fontId="1" fillId="33" borderId="0" xfId="0" applyNumberFormat="1" applyFont="1" applyFill="1" applyAlignment="1" applyProtection="1">
      <alignment horizontal="left"/>
      <protection locked="0"/>
    </xf>
    <xf numFmtId="0" fontId="1" fillId="33" borderId="0" xfId="0" applyFont="1" applyFill="1" applyAlignment="1" applyProtection="1">
      <alignment horizontal="left" vertical="center"/>
      <protection locked="0"/>
    </xf>
    <xf numFmtId="0" fontId="1" fillId="35"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 fillId="35" borderId="17" xfId="0" applyFont="1" applyFill="1" applyBorder="1" applyAlignment="1" applyProtection="1">
      <alignment horizontal="left" vertical="center"/>
      <protection/>
    </xf>
    <xf numFmtId="0" fontId="1" fillId="35"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35" borderId="17"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5" borderId="28" xfId="0" applyFont="1" applyFill="1" applyBorder="1" applyAlignment="1" applyProtection="1">
      <alignment horizontal="right" vertical="center"/>
      <protection/>
    </xf>
    <xf numFmtId="202" fontId="2" fillId="33" borderId="17" xfId="0" applyNumberFormat="1" applyFont="1" applyFill="1" applyBorder="1" applyAlignment="1" applyProtection="1">
      <alignment horizontal="right" vertical="center"/>
      <protection/>
    </xf>
    <xf numFmtId="202" fontId="2" fillId="0" borderId="17" xfId="0" applyNumberFormat="1" applyFont="1" applyFill="1" applyBorder="1" applyAlignment="1" applyProtection="1">
      <alignment horizontal="right" vertical="center"/>
      <protection/>
    </xf>
    <xf numFmtId="199" fontId="2" fillId="0" borderId="36" xfId="0" applyNumberFormat="1" applyFont="1" applyBorder="1" applyAlignment="1" applyProtection="1">
      <alignment horizontal="right" vertical="center" wrapText="1"/>
      <protection/>
    </xf>
    <xf numFmtId="0" fontId="1" fillId="33" borderId="0" xfId="0" applyFont="1" applyFill="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5" fillId="0"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55" fillId="33" borderId="0" xfId="0" applyFont="1" applyFill="1" applyAlignment="1" applyProtection="1">
      <alignment vertical="center"/>
      <protection locked="0"/>
    </xf>
    <xf numFmtId="0" fontId="56" fillId="0" borderId="0" xfId="0" applyFont="1" applyBorder="1" applyAlignment="1" applyProtection="1">
      <alignment horizontal="left" vertical="center" wrapText="1"/>
      <protection locked="0"/>
    </xf>
    <xf numFmtId="0" fontId="56" fillId="0" borderId="0" xfId="0" applyFont="1" applyAlignment="1" applyProtection="1">
      <alignment horizontal="left" vertical="center"/>
      <protection locked="0"/>
    </xf>
    <xf numFmtId="0" fontId="55" fillId="0" borderId="0" xfId="0" applyFont="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33" borderId="0" xfId="0" applyFont="1" applyFill="1" applyAlignment="1" applyProtection="1">
      <alignment vertical="top" wrapText="1"/>
      <protection locked="0"/>
    </xf>
    <xf numFmtId="0" fontId="11" fillId="0" borderId="0" xfId="0" applyFont="1" applyFill="1" applyAlignment="1" applyProtection="1">
      <alignment/>
      <protection locked="0"/>
    </xf>
    <xf numFmtId="0" fontId="1" fillId="0" borderId="0" xfId="0" applyFont="1" applyFill="1" applyAlignment="1" applyProtection="1">
      <alignment horizontal="left" wrapText="1"/>
      <protection locked="0"/>
    </xf>
    <xf numFmtId="0" fontId="1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2" fillId="0" borderId="0" xfId="0" applyFont="1" applyFill="1" applyAlignment="1" applyProtection="1" quotePrefix="1">
      <alignment horizontal="right"/>
      <protection locked="0"/>
    </xf>
    <xf numFmtId="0" fontId="1" fillId="33" borderId="0" xfId="0" applyFont="1" applyFill="1" applyAlignment="1" applyProtection="1">
      <alignment/>
      <protection locked="0"/>
    </xf>
    <xf numFmtId="0" fontId="1" fillId="0" borderId="0" xfId="0" applyFont="1" applyFill="1" applyAlignment="1" applyProtection="1">
      <alignment/>
      <protection locked="0"/>
    </xf>
    <xf numFmtId="0" fontId="1" fillId="33" borderId="0" xfId="0" applyFont="1" applyFill="1" applyAlignment="1" applyProtection="1">
      <alignment horizontal="center"/>
      <protection locked="0"/>
    </xf>
    <xf numFmtId="202" fontId="1" fillId="0" borderId="0" xfId="0" applyNumberFormat="1" applyFont="1" applyFill="1" applyBorder="1" applyAlignment="1" applyProtection="1">
      <alignment horizontal="right" vertical="center"/>
      <protection/>
    </xf>
    <xf numFmtId="202" fontId="1" fillId="33" borderId="18" xfId="0" applyNumberFormat="1" applyFont="1" applyFill="1" applyBorder="1" applyAlignment="1" applyProtection="1">
      <alignment horizontal="right" vertical="center"/>
      <protection/>
    </xf>
    <xf numFmtId="0" fontId="6"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Fill="1" applyAlignment="1" applyProtection="1">
      <alignment vertical="top"/>
      <protection locked="0"/>
    </xf>
    <xf numFmtId="0" fontId="2" fillId="0" borderId="0" xfId="0" applyFont="1" applyAlignment="1" applyProtection="1">
      <alignment/>
      <protection locked="0"/>
    </xf>
    <xf numFmtId="0" fontId="2" fillId="9"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35" borderId="0" xfId="0" applyFont="1" applyFill="1" applyAlignment="1" applyProtection="1">
      <alignment vertical="center"/>
      <protection locked="0"/>
    </xf>
    <xf numFmtId="0" fontId="1" fillId="0" borderId="18"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5" borderId="0" xfId="0" applyFont="1" applyFill="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35" borderId="17" xfId="0" applyFont="1" applyFill="1" applyBorder="1" applyAlignment="1" applyProtection="1">
      <alignment vertical="center"/>
      <protection locked="0"/>
    </xf>
    <xf numFmtId="0" fontId="1" fillId="0" borderId="0" xfId="0" applyFont="1" applyFill="1" applyAlignment="1" applyProtection="1">
      <alignment horizontal="right" vertical="center"/>
      <protection locked="0"/>
    </xf>
    <xf numFmtId="202" fontId="2" fillId="35" borderId="36" xfId="0" applyNumberFormat="1" applyFont="1" applyFill="1" applyBorder="1" applyAlignment="1" applyProtection="1">
      <alignment horizontal="right" vertical="center"/>
      <protection locked="0"/>
    </xf>
    <xf numFmtId="202" fontId="1" fillId="35" borderId="37"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Alignment="1" applyProtection="1">
      <alignment horizontal="right" vertical="center"/>
      <protection locked="0"/>
    </xf>
    <xf numFmtId="0" fontId="1" fillId="0" borderId="17" xfId="0" applyFont="1" applyBorder="1" applyAlignment="1" applyProtection="1">
      <alignment vertical="center"/>
      <protection locked="0"/>
    </xf>
    <xf numFmtId="202" fontId="2" fillId="0" borderId="36" xfId="0" applyNumberFormat="1" applyFont="1" applyFill="1" applyBorder="1" applyAlignment="1" applyProtection="1">
      <alignment horizontal="right" vertical="center"/>
      <protection locked="0"/>
    </xf>
    <xf numFmtId="202" fontId="1" fillId="0" borderId="37" xfId="0" applyNumberFormat="1" applyFont="1" applyFill="1" applyBorder="1" applyAlignment="1" applyProtection="1">
      <alignment vertical="center"/>
      <protection locked="0"/>
    </xf>
    <xf numFmtId="0" fontId="57" fillId="37" borderId="0" xfId="0" applyFont="1" applyFill="1" applyAlignment="1" applyProtection="1">
      <alignment vertical="center"/>
      <protection locked="0"/>
    </xf>
    <xf numFmtId="202" fontId="57" fillId="15" borderId="36" xfId="0" applyNumberFormat="1" applyFont="1" applyFill="1" applyBorder="1" applyAlignment="1" applyProtection="1">
      <alignment vertical="center"/>
      <protection locked="0"/>
    </xf>
    <xf numFmtId="202" fontId="58" fillId="37" borderId="37" xfId="0" applyNumberFormat="1" applyFont="1" applyFill="1" applyBorder="1" applyAlignment="1" applyProtection="1">
      <alignment vertical="center"/>
      <protection locked="0"/>
    </xf>
    <xf numFmtId="0" fontId="58" fillId="0" borderId="0" xfId="0" applyFont="1" applyFill="1" applyAlignment="1" applyProtection="1">
      <alignment vertical="center"/>
      <protection locked="0"/>
    </xf>
    <xf numFmtId="0" fontId="58" fillId="37" borderId="0" xfId="0" applyFont="1" applyFill="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horizontal="left" vertical="center"/>
      <protection locked="0"/>
    </xf>
    <xf numFmtId="0" fontId="8" fillId="33"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 fillId="36" borderId="38"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vertical="center"/>
      <protection/>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6" fillId="33" borderId="19" xfId="0" applyFont="1" applyFill="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6" fillId="35" borderId="10" xfId="0" applyFont="1" applyFill="1" applyBorder="1" applyAlignment="1" applyProtection="1">
      <alignment horizontal="center" vertical="center"/>
      <protection/>
    </xf>
    <xf numFmtId="0" fontId="13" fillId="35" borderId="20" xfId="0"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protection/>
    </xf>
    <xf numFmtId="0" fontId="2" fillId="35" borderId="33" xfId="0" applyFont="1" applyFill="1" applyBorder="1" applyAlignment="1" applyProtection="1">
      <alignment horizontal="left" vertical="center"/>
      <protection/>
    </xf>
    <xf numFmtId="0" fontId="5" fillId="35" borderId="34" xfId="0" applyFont="1" applyFill="1" applyBorder="1" applyAlignment="1" applyProtection="1">
      <alignment horizontal="left" vertical="center"/>
      <protection/>
    </xf>
    <xf numFmtId="3" fontId="5" fillId="35" borderId="31" xfId="0" applyNumberFormat="1" applyFont="1" applyFill="1" applyBorder="1" applyAlignment="1" applyProtection="1">
      <alignment vertical="center"/>
      <protection/>
    </xf>
    <xf numFmtId="3" fontId="5" fillId="35" borderId="32" xfId="0" applyNumberFormat="1" applyFont="1" applyFill="1" applyBorder="1" applyAlignment="1" applyProtection="1">
      <alignment vertical="center"/>
      <protection/>
    </xf>
    <xf numFmtId="0" fontId="2" fillId="35" borderId="39" xfId="0" applyFont="1" applyFill="1" applyBorder="1" applyAlignment="1" applyProtection="1">
      <alignment horizontal="center" vertical="center" wrapText="1"/>
      <protection/>
    </xf>
    <xf numFmtId="0" fontId="1" fillId="33" borderId="0" xfId="0" applyFont="1" applyFill="1" applyAlignment="1" applyProtection="1">
      <alignment vertical="center"/>
      <protection locked="0"/>
    </xf>
    <xf numFmtId="0" fontId="1" fillId="33" borderId="0" xfId="0" applyFont="1" applyFill="1" applyAlignment="1" applyProtection="1">
      <alignment horizontal="center" vertical="center"/>
      <protection locked="0"/>
    </xf>
    <xf numFmtId="0" fontId="1" fillId="0" borderId="0" xfId="0" applyFont="1" applyAlignment="1" applyProtection="1">
      <alignment vertical="center"/>
      <protection locked="0"/>
    </xf>
    <xf numFmtId="0" fontId="2" fillId="33" borderId="1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2" fillId="33" borderId="0" xfId="0" applyFont="1" applyFill="1" applyAlignment="1" applyProtection="1">
      <alignment horizontal="center" vertical="center"/>
      <protection locked="0"/>
    </xf>
    <xf numFmtId="2" fontId="1" fillId="33" borderId="0" xfId="0" applyNumberFormat="1" applyFont="1" applyFill="1" applyAlignment="1" applyProtection="1">
      <alignment horizontal="left" vertical="center"/>
      <protection locked="0"/>
    </xf>
    <xf numFmtId="9" fontId="1" fillId="33" borderId="0" xfId="0" applyNumberFormat="1" applyFont="1" applyFill="1" applyAlignment="1" applyProtection="1">
      <alignment horizontal="center" vertical="center"/>
      <protection locked="0"/>
    </xf>
    <xf numFmtId="2" fontId="1" fillId="33" borderId="0" xfId="0" applyNumberFormat="1" applyFont="1" applyFill="1" applyAlignment="1" applyProtection="1">
      <alignment horizontal="center" vertical="center"/>
      <protection locked="0"/>
    </xf>
    <xf numFmtId="0" fontId="2" fillId="35" borderId="27" xfId="0" applyFont="1" applyFill="1" applyBorder="1" applyAlignment="1" applyProtection="1">
      <alignment horizontal="center" vertical="center" wrapText="1"/>
      <protection locked="0"/>
    </xf>
    <xf numFmtId="9" fontId="2" fillId="35" borderId="17" xfId="59" applyFont="1" applyFill="1" applyBorder="1" applyAlignment="1" applyProtection="1">
      <alignment horizontal="center" vertical="center"/>
      <protection locked="0"/>
    </xf>
    <xf numFmtId="2" fontId="1" fillId="33" borderId="28" xfId="0" applyNumberFormat="1" applyFont="1" applyFill="1" applyBorder="1" applyAlignment="1" applyProtection="1">
      <alignment vertical="center"/>
      <protection locked="0"/>
    </xf>
    <xf numFmtId="2" fontId="1" fillId="33" borderId="40" xfId="0" applyNumberFormat="1" applyFont="1" applyFill="1" applyBorder="1" applyAlignment="1" applyProtection="1">
      <alignment vertical="center"/>
      <protection locked="0"/>
    </xf>
    <xf numFmtId="2" fontId="1" fillId="33" borderId="15" xfId="0" applyNumberFormat="1" applyFont="1" applyFill="1" applyBorder="1" applyAlignment="1" applyProtection="1">
      <alignment vertical="center"/>
      <protection locked="0"/>
    </xf>
    <xf numFmtId="2" fontId="59" fillId="33" borderId="0" xfId="0" applyNumberFormat="1"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 fillId="0" borderId="0" xfId="0" applyFont="1" applyFill="1" applyAlignment="1" applyProtection="1">
      <alignment horizontal="right" vertical="center"/>
      <protection locked="0"/>
    </xf>
    <xf numFmtId="0" fontId="1" fillId="33" borderId="0" xfId="0" applyFont="1" applyFill="1" applyAlignment="1" applyProtection="1">
      <alignment horizontal="left" vertical="center"/>
      <protection locked="0"/>
    </xf>
    <xf numFmtId="186" fontId="1" fillId="33" borderId="0" xfId="0" applyNumberFormat="1" applyFont="1" applyFill="1" applyAlignment="1" applyProtection="1">
      <alignment horizontal="center" vertical="center"/>
      <protection locked="0"/>
    </xf>
    <xf numFmtId="0" fontId="2" fillId="35" borderId="3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quotePrefix="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3" fontId="2" fillId="35" borderId="17" xfId="0" applyNumberFormat="1" applyFont="1" applyFill="1" applyBorder="1" applyAlignment="1" applyProtection="1">
      <alignment vertical="center"/>
      <protection/>
    </xf>
    <xf numFmtId="3" fontId="2" fillId="35" borderId="29" xfId="0" applyNumberFormat="1" applyFont="1" applyFill="1" applyBorder="1" applyAlignment="1" applyProtection="1">
      <alignment vertical="center"/>
      <protection/>
    </xf>
    <xf numFmtId="0" fontId="2" fillId="35" borderId="34" xfId="0" applyFont="1" applyFill="1" applyBorder="1" applyAlignment="1" applyProtection="1">
      <alignment horizontal="center" vertical="center"/>
      <protection/>
    </xf>
    <xf numFmtId="3" fontId="2" fillId="35" borderId="31" xfId="0" applyNumberFormat="1" applyFont="1" applyFill="1" applyBorder="1" applyAlignment="1" applyProtection="1">
      <alignment vertical="center"/>
      <protection/>
    </xf>
    <xf numFmtId="3" fontId="2" fillId="35" borderId="32" xfId="0" applyNumberFormat="1" applyFont="1" applyFill="1" applyBorder="1" applyAlignment="1" applyProtection="1">
      <alignment vertical="center"/>
      <protection/>
    </xf>
    <xf numFmtId="3"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35" borderId="43" xfId="0" applyFont="1" applyFill="1" applyBorder="1" applyAlignment="1" applyProtection="1">
      <alignment horizontal="center" vertical="center" wrapText="1"/>
      <protection/>
    </xf>
    <xf numFmtId="0" fontId="2" fillId="35" borderId="44" xfId="0" applyFont="1" applyFill="1" applyBorder="1" applyAlignment="1" applyProtection="1">
      <alignment horizontal="left" vertical="center" wrapText="1"/>
      <protection/>
    </xf>
    <xf numFmtId="0" fontId="2" fillId="35" borderId="44"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 fillId="0" borderId="2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202" fontId="1" fillId="0" borderId="17" xfId="0" applyNumberFormat="1" applyFont="1" applyBorder="1" applyAlignment="1" applyProtection="1">
      <alignment vertical="center" wrapText="1"/>
      <protection/>
    </xf>
    <xf numFmtId="202" fontId="1" fillId="0" borderId="29" xfId="0" applyNumberFormat="1" applyFont="1" applyBorder="1" applyAlignment="1" applyProtection="1">
      <alignment vertical="center" wrapText="1"/>
      <protection/>
    </xf>
    <xf numFmtId="0" fontId="1" fillId="35" borderId="17" xfId="0" applyFont="1" applyFill="1" applyBorder="1" applyAlignment="1" applyProtection="1">
      <alignment horizontal="left" vertical="center" wrapText="1"/>
      <protection/>
    </xf>
    <xf numFmtId="202" fontId="0" fillId="0" borderId="0" xfId="0" applyNumberFormat="1" applyFont="1" applyAlignment="1" applyProtection="1">
      <alignment vertical="center"/>
      <protection/>
    </xf>
    <xf numFmtId="202" fontId="1" fillId="0" borderId="29" xfId="0" applyNumberFormat="1" applyFont="1" applyBorder="1" applyAlignment="1" applyProtection="1">
      <alignment horizontal="right" vertical="center" wrapText="1"/>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1" fillId="0" borderId="34"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9" fontId="0" fillId="0" borderId="0" xfId="59"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10" fontId="2" fillId="0" borderId="0" xfId="59" applyNumberFormat="1"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1" fillId="33" borderId="0" xfId="0" applyFont="1" applyFill="1" applyAlignment="1" applyProtection="1">
      <alignment vertical="center"/>
      <protection/>
    </xf>
    <xf numFmtId="2"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2" fillId="35" borderId="29" xfId="0" applyFont="1" applyFill="1" applyBorder="1" applyAlignment="1" applyProtection="1">
      <alignment horizontal="center" vertical="center" wrapText="1"/>
      <protection/>
    </xf>
    <xf numFmtId="3" fontId="1" fillId="0" borderId="29" xfId="0" applyNumberFormat="1" applyFont="1" applyBorder="1" applyAlignment="1" applyProtection="1">
      <alignment horizontal="right" vertical="center" wrapText="1"/>
      <protection/>
    </xf>
    <xf numFmtId="10" fontId="10" fillId="0" borderId="42" xfId="0" applyNumberFormat="1" applyFont="1" applyBorder="1" applyAlignment="1" applyProtection="1">
      <alignment horizontal="right" vertical="center" wrapText="1"/>
      <protection/>
    </xf>
    <xf numFmtId="0" fontId="1" fillId="0" borderId="46" xfId="0" applyFont="1" applyBorder="1" applyAlignment="1" applyProtection="1">
      <alignment horizontal="left" vertical="center" wrapText="1"/>
      <protection/>
    </xf>
    <xf numFmtId="3" fontId="10" fillId="35" borderId="36" xfId="0" applyNumberFormat="1" applyFont="1" applyFill="1" applyBorder="1" applyAlignment="1" applyProtection="1">
      <alignment horizontal="right" vertical="center" wrapText="1"/>
      <protection/>
    </xf>
    <xf numFmtId="0" fontId="8" fillId="0" borderId="0" xfId="0" applyFont="1" applyAlignment="1" applyProtection="1">
      <alignment horizontal="left" vertical="center"/>
      <protection/>
    </xf>
    <xf numFmtId="0" fontId="1" fillId="0" borderId="0" xfId="0" applyFont="1" applyAlignment="1" applyProtection="1">
      <alignment horizontal="right" vertical="center"/>
      <protection/>
    </xf>
    <xf numFmtId="0" fontId="1" fillId="0" borderId="0" xfId="0" applyNumberFormat="1" applyFont="1" applyAlignment="1" applyProtection="1">
      <alignment vertical="center"/>
      <protection/>
    </xf>
    <xf numFmtId="0" fontId="1" fillId="33" borderId="0" xfId="0" applyFont="1" applyFill="1" applyAlignment="1" applyProtection="1">
      <alignment horizontal="left" vertical="center"/>
      <protection/>
    </xf>
    <xf numFmtId="0" fontId="56" fillId="0" borderId="0" xfId="0" applyFont="1" applyBorder="1" applyAlignment="1" applyProtection="1">
      <alignment horizontal="left" vertical="center" wrapText="1"/>
      <protection/>
    </xf>
    <xf numFmtId="0" fontId="1" fillId="0" borderId="0" xfId="0" applyNumberFormat="1" applyFont="1" applyAlignment="1" applyProtection="1">
      <alignment vertical="center"/>
      <protection/>
    </xf>
    <xf numFmtId="0" fontId="1" fillId="0" borderId="0" xfId="0" applyFont="1" applyAlignment="1" applyProtection="1">
      <alignment horizontal="left" vertical="center" wrapText="1"/>
      <protection/>
    </xf>
    <xf numFmtId="0" fontId="1" fillId="33" borderId="0" xfId="0" applyFont="1" applyFill="1" applyAlignment="1" applyProtection="1">
      <alignment horizontal="left" vertical="top"/>
      <protection/>
    </xf>
    <xf numFmtId="0" fontId="11" fillId="33" borderId="0" xfId="0" applyFont="1" applyFill="1" applyAlignment="1" applyProtection="1">
      <alignment vertical="center"/>
      <protection/>
    </xf>
    <xf numFmtId="202" fontId="1" fillId="0" borderId="17" xfId="0" applyNumberFormat="1" applyFont="1" applyFill="1" applyBorder="1" applyAlignment="1" applyProtection="1">
      <alignment horizontal="right" vertical="center"/>
      <protection/>
    </xf>
    <xf numFmtId="0" fontId="6" fillId="35" borderId="1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33"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Alignment="1" applyProtection="1">
      <alignment horizontal="left" vertical="top" wrapText="1"/>
      <protection/>
    </xf>
    <xf numFmtId="0" fontId="1" fillId="33" borderId="28" xfId="0" applyFont="1" applyFill="1" applyBorder="1" applyAlignment="1" applyProtection="1">
      <alignment horizontal="left" vertical="top"/>
      <protection locked="0"/>
    </xf>
    <xf numFmtId="0" fontId="1" fillId="33" borderId="40" xfId="0" applyFont="1" applyFill="1" applyBorder="1" applyAlignment="1" applyProtection="1">
      <alignment horizontal="left" vertical="top"/>
      <protection locked="0"/>
    </xf>
    <xf numFmtId="0" fontId="1" fillId="33" borderId="37" xfId="0" applyFont="1" applyFill="1" applyBorder="1" applyAlignment="1" applyProtection="1">
      <alignment horizontal="left" vertical="top"/>
      <protection locked="0"/>
    </xf>
    <xf numFmtId="0" fontId="10" fillId="0" borderId="47"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 fillId="0" borderId="28"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37" xfId="0" applyFont="1" applyBorder="1" applyAlignment="1" applyProtection="1">
      <alignment horizontal="left" vertical="top"/>
      <protection locked="0"/>
    </xf>
    <xf numFmtId="0" fontId="1" fillId="33"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5" borderId="20" xfId="0" applyFont="1" applyFill="1" applyBorder="1" applyAlignment="1" applyProtection="1">
      <alignment vertical="center"/>
      <protection/>
    </xf>
    <xf numFmtId="10" fontId="2" fillId="0" borderId="46" xfId="59" applyNumberFormat="1" applyFont="1" applyBorder="1" applyAlignment="1" applyProtection="1">
      <alignment horizontal="center" vertical="center" wrapText="1"/>
      <protection/>
    </xf>
    <xf numFmtId="10" fontId="2" fillId="0" borderId="16" xfId="59" applyNumberFormat="1" applyFont="1" applyBorder="1" applyAlignment="1" applyProtection="1">
      <alignment horizontal="center" vertical="center" wrapText="1"/>
      <protection/>
    </xf>
    <xf numFmtId="0" fontId="14" fillId="33" borderId="48" xfId="0" applyFont="1" applyFill="1" applyBorder="1" applyAlignment="1" applyProtection="1">
      <alignment horizontal="right"/>
      <protection/>
    </xf>
    <xf numFmtId="0" fontId="1" fillId="0" borderId="17"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9" fontId="1" fillId="0" borderId="29" xfId="0" applyNumberFormat="1" applyFont="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G38"/>
  <sheetViews>
    <sheetView showGridLines="0" view="pageLayout" workbookViewId="0" topLeftCell="A10">
      <selection activeCell="C6" sqref="C6"/>
    </sheetView>
  </sheetViews>
  <sheetFormatPr defaultColWidth="9.140625" defaultRowHeight="12.75"/>
  <cols>
    <col min="1" max="1" width="2.7109375" style="3" customWidth="1"/>
    <col min="2" max="2" width="40.8515625" style="3" customWidth="1"/>
    <col min="3" max="3" width="64.7109375" style="14" customWidth="1"/>
    <col min="4" max="4" width="16.7109375" style="3" bestFit="1" customWidth="1"/>
    <col min="5" max="16384" width="9.140625" style="3" customWidth="1"/>
  </cols>
  <sheetData>
    <row r="1" s="13" customFormat="1" ht="6" customHeight="1" thickBot="1">
      <c r="B1" s="12"/>
    </row>
    <row r="2" spans="2:3" s="13" customFormat="1" ht="15.75" customHeight="1" thickBot="1">
      <c r="B2" s="38" t="s">
        <v>26</v>
      </c>
      <c r="C2" s="39"/>
    </row>
    <row r="3" spans="4:7" ht="7.5" customHeight="1" thickBot="1">
      <c r="D3" s="13"/>
      <c r="E3" s="13"/>
      <c r="F3" s="13"/>
      <c r="G3" s="13"/>
    </row>
    <row r="4" spans="2:3" ht="27.75" customHeight="1">
      <c r="B4" s="40" t="s">
        <v>60</v>
      </c>
      <c r="C4" s="52"/>
    </row>
    <row r="5" spans="2:3" ht="27" customHeight="1">
      <c r="B5" s="41" t="s">
        <v>61</v>
      </c>
      <c r="C5" s="53"/>
    </row>
    <row r="6" spans="2:3" ht="125.25" customHeight="1" thickBot="1">
      <c r="B6" s="42" t="s">
        <v>62</v>
      </c>
      <c r="C6" s="54"/>
    </row>
    <row r="7" spans="2:3" s="17" customFormat="1" ht="9.75" customHeight="1" thickBot="1">
      <c r="B7" s="15"/>
      <c r="C7" s="16"/>
    </row>
    <row r="8" spans="2:3" ht="23.25" customHeight="1">
      <c r="B8" s="40" t="s">
        <v>87</v>
      </c>
      <c r="C8" s="18"/>
    </row>
    <row r="9" spans="2:3" ht="31.5" customHeight="1">
      <c r="B9" s="41" t="s">
        <v>88</v>
      </c>
      <c r="C9" s="19"/>
    </row>
    <row r="10" spans="2:3" ht="21.75" customHeight="1">
      <c r="B10" s="41" t="s">
        <v>19</v>
      </c>
      <c r="C10" s="20">
        <f>C8+C9-1</f>
        <v>-1</v>
      </c>
    </row>
    <row r="11" spans="2:3" ht="30" customHeight="1" thickBot="1">
      <c r="B11" s="42" t="s">
        <v>89</v>
      </c>
      <c r="C11" s="21"/>
    </row>
    <row r="12" spans="2:3" ht="12" thickBot="1">
      <c r="B12" s="17"/>
      <c r="C12" s="22"/>
    </row>
    <row r="13" spans="2:3" ht="14.25" customHeight="1">
      <c r="B13" s="43" t="s">
        <v>3</v>
      </c>
      <c r="C13" s="44" t="s">
        <v>35</v>
      </c>
    </row>
    <row r="14" spans="2:3" ht="14.25" customHeight="1">
      <c r="B14" s="45" t="s">
        <v>6</v>
      </c>
      <c r="C14" s="46">
        <v>30</v>
      </c>
    </row>
    <row r="15" spans="2:3" ht="14.25" customHeight="1">
      <c r="B15" s="47" t="s">
        <v>63</v>
      </c>
      <c r="C15" s="48">
        <v>30</v>
      </c>
    </row>
    <row r="16" spans="2:3" ht="14.25" customHeight="1">
      <c r="B16" s="45" t="s">
        <v>5</v>
      </c>
      <c r="C16" s="46" t="s">
        <v>64</v>
      </c>
    </row>
    <row r="17" spans="2:3" ht="14.25" customHeight="1">
      <c r="B17" s="45" t="s">
        <v>65</v>
      </c>
      <c r="C17" s="46" t="s">
        <v>64</v>
      </c>
    </row>
    <row r="18" spans="2:3" ht="14.25" customHeight="1">
      <c r="B18" s="45" t="s">
        <v>7</v>
      </c>
      <c r="C18" s="46">
        <v>25</v>
      </c>
    </row>
    <row r="19" spans="2:3" ht="14.25" customHeight="1">
      <c r="B19" s="47" t="s">
        <v>66</v>
      </c>
      <c r="C19" s="48" t="s">
        <v>64</v>
      </c>
    </row>
    <row r="20" spans="2:3" ht="14.25" customHeight="1">
      <c r="B20" s="45" t="s">
        <v>4</v>
      </c>
      <c r="C20" s="46" t="s">
        <v>67</v>
      </c>
    </row>
    <row r="21" spans="2:3" ht="14.25" customHeight="1">
      <c r="B21" s="45" t="s">
        <v>68</v>
      </c>
      <c r="C21" s="46" t="s">
        <v>67</v>
      </c>
    </row>
    <row r="22" spans="2:3" ht="14.25" customHeight="1">
      <c r="B22" s="45" t="s">
        <v>69</v>
      </c>
      <c r="C22" s="46" t="s">
        <v>70</v>
      </c>
    </row>
    <row r="23" spans="2:3" ht="15" customHeight="1">
      <c r="B23" s="45" t="s">
        <v>91</v>
      </c>
      <c r="C23" s="49" t="s">
        <v>71</v>
      </c>
    </row>
    <row r="24" spans="2:3" ht="14.25" customHeight="1" thickBot="1">
      <c r="B24" s="50" t="s">
        <v>72</v>
      </c>
      <c r="C24" s="51" t="s">
        <v>71</v>
      </c>
    </row>
    <row r="25" ht="14.25" customHeight="1"/>
    <row r="26" ht="11.25">
      <c r="B26" s="4" t="s">
        <v>17</v>
      </c>
    </row>
    <row r="27" ht="12" customHeight="1">
      <c r="B27" s="11" t="s">
        <v>167</v>
      </c>
    </row>
    <row r="28" ht="12" customHeight="1" hidden="1">
      <c r="B28" s="165"/>
    </row>
    <row r="29" s="30" customFormat="1" ht="29.25" customHeight="1" hidden="1">
      <c r="B29" s="3"/>
    </row>
    <row r="30" spans="2:4" s="30" customFormat="1" ht="29.25" customHeight="1" hidden="1">
      <c r="B30" s="3"/>
      <c r="C30" s="14"/>
      <c r="D30" s="3"/>
    </row>
    <row r="31" s="30" customFormat="1" ht="29.25" customHeight="1" hidden="1"/>
    <row r="32" ht="14.25" customHeight="1">
      <c r="B32" s="11" t="s">
        <v>129</v>
      </c>
    </row>
    <row r="33" ht="13.5" customHeight="1">
      <c r="B33" s="11" t="s">
        <v>168</v>
      </c>
    </row>
    <row r="34" ht="12.75" customHeight="1">
      <c r="B34" s="11" t="s">
        <v>90</v>
      </c>
    </row>
    <row r="35" ht="15" customHeight="1">
      <c r="B35" s="23" t="s">
        <v>45</v>
      </c>
    </row>
    <row r="36" ht="11.25">
      <c r="C36" s="3"/>
    </row>
    <row r="38" spans="3:4" ht="138" customHeight="1">
      <c r="C38" s="32"/>
      <c r="D38" s="31"/>
    </row>
  </sheetData>
  <sheetProtection password="CC6F" sheet="1" objects="1" scenarios="1" formatRows="0" selectLockedCells="1"/>
  <protectedRanges>
    <protectedRange sqref="C11 C8:C9 C4:C6" name="Περιοχή1"/>
  </protectedRanges>
  <printOptions horizontalCentered="1"/>
  <pageMargins left="0.89" right="0.6692913385826772" top="0.35433070866141736" bottom="0.5905511811023623" header="0.31496062992125984" footer="0.15748031496062992"/>
  <pageSetup fitToHeight="1" fitToWidth="1" horizontalDpi="600" verticalDpi="600" orientation="landscape" paperSize="9" scale="90" r:id="rId1"/>
  <headerFooter scaleWithDoc="0">
    <oddFooter>&amp;L&amp;8Έντυπο: Ε.I.1_4
Έκδοση: 1η 
Ημ. Έκδοσης: 30.10.2015&amp;R&amp;8&amp;A</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AC38"/>
  <sheetViews>
    <sheetView showGridLines="0" zoomScale="85" zoomScaleNormal="85" zoomScalePageLayoutView="0" workbookViewId="0" topLeftCell="A1">
      <pane xSplit="2" topLeftCell="D1" activePane="topRight" state="frozen"/>
      <selection pane="topLeft" activeCell="C5" sqref="C5"/>
      <selection pane="topRight" activeCell="H14" sqref="H14"/>
    </sheetView>
  </sheetViews>
  <sheetFormatPr defaultColWidth="9.140625" defaultRowHeight="12.75"/>
  <cols>
    <col min="1" max="1" width="4.28125" style="67" customWidth="1"/>
    <col min="2" max="2" width="10.57421875" style="66" customWidth="1"/>
    <col min="3" max="3" width="13.8515625" style="66" customWidth="1"/>
    <col min="4" max="4" width="12.7109375" style="66" customWidth="1"/>
    <col min="5" max="5" width="13.28125" style="66" customWidth="1"/>
    <col min="6" max="6" width="13.57421875" style="66" customWidth="1"/>
    <col min="7" max="12" width="12.7109375" style="66" customWidth="1"/>
    <col min="13" max="14" width="12.57421875" style="66" customWidth="1"/>
    <col min="15" max="15" width="12.7109375" style="66" customWidth="1"/>
    <col min="16" max="16" width="12.421875" style="66" customWidth="1"/>
    <col min="17" max="17" width="14.00390625" style="66" customWidth="1"/>
    <col min="18" max="18" width="12.28125" style="66" customWidth="1"/>
    <col min="19" max="19" width="11.421875" style="67" customWidth="1"/>
    <col min="20" max="16384" width="9.140625" style="67" customWidth="1"/>
  </cols>
  <sheetData>
    <row r="1" ht="12" thickBot="1"/>
    <row r="2" spans="2:17" ht="21.75" customHeight="1" thickBot="1">
      <c r="B2" s="269" t="s">
        <v>48</v>
      </c>
      <c r="C2" s="270"/>
      <c r="D2" s="270"/>
      <c r="E2" s="270"/>
      <c r="F2" s="270"/>
      <c r="G2" s="270"/>
      <c r="H2" s="270"/>
      <c r="I2" s="270"/>
      <c r="J2" s="270"/>
      <c r="K2" s="270"/>
      <c r="L2" s="270"/>
      <c r="M2" s="270"/>
      <c r="N2" s="270"/>
      <c r="O2" s="270"/>
      <c r="P2" s="270"/>
      <c r="Q2" s="271"/>
    </row>
    <row r="3" spans="2:17" ht="12">
      <c r="B3" s="68"/>
      <c r="C3" s="69"/>
      <c r="D3" s="69"/>
      <c r="E3" s="69"/>
      <c r="F3" s="69"/>
      <c r="G3" s="69"/>
      <c r="H3" s="69"/>
      <c r="I3" s="69"/>
      <c r="J3" s="69"/>
      <c r="K3" s="69"/>
      <c r="L3" s="69"/>
      <c r="M3" s="69"/>
      <c r="N3" s="69"/>
      <c r="O3" s="69"/>
      <c r="P3" s="69"/>
      <c r="Q3" s="70"/>
    </row>
    <row r="4" spans="2:17" ht="62.25" customHeight="1">
      <c r="B4" s="56" t="s">
        <v>2</v>
      </c>
      <c r="C4" s="57" t="s">
        <v>73</v>
      </c>
      <c r="D4" s="57" t="s">
        <v>22</v>
      </c>
      <c r="E4" s="57" t="s">
        <v>150</v>
      </c>
      <c r="F4" s="57" t="s">
        <v>74</v>
      </c>
      <c r="G4" s="57" t="s">
        <v>151</v>
      </c>
      <c r="H4" s="57" t="s">
        <v>21</v>
      </c>
      <c r="I4" s="57" t="s">
        <v>75</v>
      </c>
      <c r="J4" s="57" t="s">
        <v>20</v>
      </c>
      <c r="K4" s="55" t="s">
        <v>153</v>
      </c>
      <c r="L4" s="55" t="s">
        <v>154</v>
      </c>
      <c r="M4" s="57" t="s">
        <v>23</v>
      </c>
      <c r="N4" s="57" t="s">
        <v>92</v>
      </c>
      <c r="O4" s="57" t="s">
        <v>152</v>
      </c>
      <c r="P4" s="58" t="s">
        <v>44</v>
      </c>
      <c r="Q4" s="59" t="s">
        <v>16</v>
      </c>
    </row>
    <row r="5" spans="2:23" ht="11.25">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3" ht="11.25">
      <c r="B6" s="64">
        <f>B5+1</f>
        <v>1</v>
      </c>
      <c r="C6" s="5"/>
      <c r="D6" s="5"/>
      <c r="E6" s="5"/>
      <c r="F6" s="5"/>
      <c r="G6" s="5"/>
      <c r="H6" s="5"/>
      <c r="I6" s="5"/>
      <c r="J6" s="5"/>
      <c r="K6" s="5"/>
      <c r="L6" s="5"/>
      <c r="M6" s="60">
        <f aca="true" t="shared" si="0" ref="M6:M14">SUM(C6:L6)</f>
        <v>0</v>
      </c>
      <c r="N6" s="5"/>
      <c r="O6" s="10"/>
      <c r="P6" s="60">
        <f aca="true" t="shared" si="1" ref="P6:P14">SUM(N6:O6)</f>
        <v>0</v>
      </c>
      <c r="Q6" s="61">
        <f aca="true" t="shared" si="2" ref="Q6:Q14">+M6+P6</f>
        <v>0</v>
      </c>
      <c r="R6" s="67"/>
      <c r="S6" s="71"/>
      <c r="W6" s="66"/>
    </row>
    <row r="7" spans="2:23" ht="11.25">
      <c r="B7" s="64">
        <f>B6+1</f>
        <v>2</v>
      </c>
      <c r="C7" s="5"/>
      <c r="D7" s="5"/>
      <c r="E7" s="5"/>
      <c r="F7" s="5"/>
      <c r="G7" s="5"/>
      <c r="H7" s="5"/>
      <c r="I7" s="5"/>
      <c r="J7" s="5"/>
      <c r="K7" s="5"/>
      <c r="L7" s="5"/>
      <c r="M7" s="60">
        <f t="shared" si="0"/>
        <v>0</v>
      </c>
      <c r="N7" s="5"/>
      <c r="O7" s="10"/>
      <c r="P7" s="60">
        <f t="shared" si="1"/>
        <v>0</v>
      </c>
      <c r="Q7" s="61">
        <f t="shared" si="2"/>
        <v>0</v>
      </c>
      <c r="R7" s="67"/>
      <c r="S7" s="71"/>
      <c r="W7" s="66"/>
    </row>
    <row r="8" spans="2:23" ht="11.25">
      <c r="B8" s="64">
        <f>B7+1</f>
        <v>3</v>
      </c>
      <c r="C8" s="5"/>
      <c r="D8" s="5"/>
      <c r="E8" s="5"/>
      <c r="F8" s="5"/>
      <c r="G8" s="5"/>
      <c r="H8" s="5"/>
      <c r="I8" s="5"/>
      <c r="J8" s="5"/>
      <c r="K8" s="5"/>
      <c r="L8" s="5"/>
      <c r="M8" s="60">
        <f t="shared" si="0"/>
        <v>0</v>
      </c>
      <c r="N8" s="5"/>
      <c r="O8" s="10"/>
      <c r="P8" s="60">
        <f t="shared" si="1"/>
        <v>0</v>
      </c>
      <c r="Q8" s="61">
        <f t="shared" si="2"/>
        <v>0</v>
      </c>
      <c r="R8" s="67"/>
      <c r="S8" s="71"/>
      <c r="W8" s="66"/>
    </row>
    <row r="9" spans="2:23" ht="11.25">
      <c r="B9" s="64">
        <f aca="true" t="shared" si="3" ref="B9:B14">B8+1</f>
        <v>4</v>
      </c>
      <c r="C9" s="5"/>
      <c r="D9" s="5"/>
      <c r="E9" s="5"/>
      <c r="F9" s="5"/>
      <c r="G9" s="5"/>
      <c r="H9" s="5"/>
      <c r="I9" s="5"/>
      <c r="J9" s="5"/>
      <c r="K9" s="5"/>
      <c r="L9" s="5"/>
      <c r="M9" s="60">
        <f t="shared" si="0"/>
        <v>0</v>
      </c>
      <c r="N9" s="5"/>
      <c r="O9" s="10"/>
      <c r="P9" s="60">
        <f t="shared" si="1"/>
        <v>0</v>
      </c>
      <c r="Q9" s="61">
        <f t="shared" si="2"/>
        <v>0</v>
      </c>
      <c r="R9" s="67"/>
      <c r="W9" s="66"/>
    </row>
    <row r="10" spans="2:23" ht="11.25">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3" ht="11.25">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3" ht="11.25">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3" ht="11.25">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3" ht="11.25">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3" s="72" customFormat="1" ht="12" thickBot="1">
      <c r="B15" s="65" t="s">
        <v>0</v>
      </c>
      <c r="C15" s="62">
        <f aca="true" t="shared" si="4" ref="C15:Q15">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18:24" ht="21" customHeight="1">
      <c r="R16" s="72"/>
      <c r="X16" s="66"/>
    </row>
    <row r="17" spans="1:24" s="73" customFormat="1" ht="15" customHeight="1">
      <c r="A17" s="4" t="s">
        <v>17</v>
      </c>
      <c r="C17" s="66"/>
      <c r="D17" s="66"/>
      <c r="E17" s="66"/>
      <c r="F17" s="66"/>
      <c r="G17" s="66"/>
      <c r="H17" s="66"/>
      <c r="I17" s="66"/>
      <c r="J17" s="66"/>
      <c r="K17" s="66"/>
      <c r="L17" s="66"/>
      <c r="M17" s="66"/>
      <c r="N17" s="66"/>
      <c r="O17" s="66"/>
      <c r="P17" s="66"/>
      <c r="Q17" s="66"/>
      <c r="R17" s="74"/>
      <c r="X17" s="66"/>
    </row>
    <row r="18" spans="1:24" s="73" customFormat="1" ht="28.5" customHeight="1">
      <c r="A18" s="75" t="s">
        <v>27</v>
      </c>
      <c r="B18" s="273" t="s">
        <v>165</v>
      </c>
      <c r="C18" s="273"/>
      <c r="D18" s="273"/>
      <c r="E18" s="273"/>
      <c r="F18" s="273"/>
      <c r="G18" s="273"/>
      <c r="H18" s="273"/>
      <c r="I18" s="273"/>
      <c r="J18" s="273"/>
      <c r="K18" s="273"/>
      <c r="L18" s="273"/>
      <c r="M18" s="273"/>
      <c r="N18" s="273"/>
      <c r="O18" s="273"/>
      <c r="P18" s="273"/>
      <c r="Q18" s="273"/>
      <c r="R18" s="74"/>
      <c r="X18" s="66"/>
    </row>
    <row r="19" spans="1:29" s="78" customFormat="1" ht="15" customHeight="1">
      <c r="A19" s="76" t="s">
        <v>28</v>
      </c>
      <c r="B19" s="77" t="s">
        <v>55</v>
      </c>
      <c r="R19" s="79"/>
      <c r="S19" s="79"/>
      <c r="T19" s="79"/>
      <c r="U19" s="79"/>
      <c r="V19" s="79"/>
      <c r="W19" s="79"/>
      <c r="X19" s="79"/>
      <c r="Y19" s="79"/>
      <c r="Z19" s="79"/>
      <c r="AA19" s="79"/>
      <c r="AB19" s="79"/>
      <c r="AC19" s="79"/>
    </row>
    <row r="20" spans="2:18" ht="31.5" customHeight="1">
      <c r="B20" s="80"/>
      <c r="E20" s="1"/>
      <c r="Q20" s="67"/>
      <c r="R20" s="67"/>
    </row>
    <row r="21" ht="28.5" customHeight="1">
      <c r="R21" s="67"/>
    </row>
    <row r="22" spans="5:18" ht="12.75">
      <c r="E22" s="1"/>
      <c r="Q22" s="67"/>
      <c r="R22" s="67"/>
    </row>
    <row r="23" spans="2:18" ht="12.75">
      <c r="B23" s="81"/>
      <c r="E23" s="1"/>
      <c r="Q23" s="67"/>
      <c r="R23" s="67"/>
    </row>
    <row r="24" spans="5:18" ht="12.75">
      <c r="E24" s="1"/>
      <c r="Q24" s="67"/>
      <c r="R24" s="67"/>
    </row>
    <row r="25" spans="5:18" ht="12.75">
      <c r="E25" s="1"/>
      <c r="Q25" s="67"/>
      <c r="R25" s="67"/>
    </row>
    <row r="26" spans="5:20" ht="11.25">
      <c r="E26" s="272"/>
      <c r="F26" s="272"/>
      <c r="G26" s="272"/>
      <c r="H26" s="272"/>
      <c r="I26" s="272"/>
      <c r="J26" s="272"/>
      <c r="K26" s="272"/>
      <c r="L26" s="272"/>
      <c r="M26" s="272"/>
      <c r="N26" s="272"/>
      <c r="O26" s="272"/>
      <c r="P26" s="272"/>
      <c r="Q26" s="272"/>
      <c r="R26" s="272"/>
      <c r="S26" s="272"/>
      <c r="T26" s="272"/>
    </row>
    <row r="27" spans="5:18" ht="12.75">
      <c r="E27" s="1"/>
      <c r="Q27" s="67"/>
      <c r="R27" s="67"/>
    </row>
    <row r="28" spans="5:18" ht="12.75">
      <c r="E28" s="1"/>
      <c r="Q28" s="67"/>
      <c r="R28" s="67"/>
    </row>
    <row r="29" spans="5:18" ht="12.75">
      <c r="E29" s="1"/>
      <c r="Q29" s="67"/>
      <c r="R29" s="67"/>
    </row>
    <row r="30" spans="5:18" ht="12.75">
      <c r="E30" s="1"/>
      <c r="Q30" s="67"/>
      <c r="R30" s="67"/>
    </row>
    <row r="31" spans="5:18" ht="12.75">
      <c r="E31" s="1"/>
      <c r="Q31" s="67"/>
      <c r="R31" s="67"/>
    </row>
    <row r="32" spans="5:18" ht="12.75">
      <c r="E32" s="1"/>
      <c r="Q32" s="67"/>
      <c r="R32" s="67"/>
    </row>
    <row r="33" spans="5:18" ht="12.75">
      <c r="E33" s="1"/>
      <c r="Q33" s="67"/>
      <c r="R33" s="67"/>
    </row>
    <row r="34" spans="17:18" ht="11.25">
      <c r="Q34" s="67"/>
      <c r="R34" s="67"/>
    </row>
    <row r="35" spans="17:18" ht="11.25">
      <c r="Q35" s="67"/>
      <c r="R35" s="67"/>
    </row>
    <row r="36" spans="17:18" ht="11.25">
      <c r="Q36" s="67"/>
      <c r="R36" s="67"/>
    </row>
    <row r="37" spans="17:18" ht="11.25">
      <c r="Q37" s="67"/>
      <c r="R37" s="67"/>
    </row>
    <row r="38" spans="17:18" ht="11.25">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rintOptions horizontalCentered="1"/>
  <pageMargins left="0.5511811023622047" right="0.3937007874015748" top="0.4724409448818898" bottom="0.5118110236220472" header="0.4724409448818898" footer="0.15748031496062992"/>
  <pageSetup fitToHeight="1" fitToWidth="1" horizontalDpi="600" verticalDpi="600" orientation="landscape" paperSize="9" scale="67" r:id="rId1"/>
  <headerFooter scaleWithDoc="0" alignWithMargins="0">
    <oddFooter>&amp;L&amp;8Έντυπο: Ε.I.1_4
Έκδοση: 1η 
Ημ. Έκδοσης:30.10.2015&amp;R&amp;8&amp;A</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W31"/>
  <sheetViews>
    <sheetView showGridLines="0" view="pageLayout" workbookViewId="0" topLeftCell="B1">
      <selection activeCell="E5" sqref="E5"/>
    </sheetView>
  </sheetViews>
  <sheetFormatPr defaultColWidth="9.140625" defaultRowHeight="12.75"/>
  <cols>
    <col min="1" max="1" width="4.28125" style="96" customWidth="1"/>
    <col min="2" max="2" width="42.28125" style="94" customWidth="1"/>
    <col min="3" max="3" width="22.57421875" style="95" customWidth="1"/>
    <col min="4" max="4" width="21.28125" style="95" customWidth="1"/>
    <col min="5" max="5" width="39.57421875" style="95" customWidth="1"/>
    <col min="6" max="6" width="4.57421875" style="95" customWidth="1"/>
    <col min="7" max="7" width="3.28125" style="95" customWidth="1"/>
    <col min="8" max="11" width="12.7109375" style="95" customWidth="1"/>
    <col min="12" max="13" width="12.57421875" style="95" customWidth="1"/>
    <col min="14" max="14" width="12.7109375" style="95" customWidth="1"/>
    <col min="15" max="15" width="12.421875" style="95" customWidth="1"/>
    <col min="16" max="16" width="13.00390625" style="95" customWidth="1"/>
    <col min="17" max="17" width="12.28125" style="95" customWidth="1"/>
    <col min="18" max="18" width="11.421875" style="96" customWidth="1"/>
    <col min="19" max="16384" width="9.140625" style="96" customWidth="1"/>
  </cols>
  <sheetData>
    <row r="1" spans="3:4" ht="30.75" customHeight="1">
      <c r="C1" s="57" t="s">
        <v>16</v>
      </c>
      <c r="D1" s="57" t="s">
        <v>162</v>
      </c>
    </row>
    <row r="2" spans="2:17" ht="15" customHeight="1">
      <c r="B2" s="84" t="s">
        <v>73</v>
      </c>
      <c r="C2" s="24">
        <f>+'ΚΟΣΤΟΣ ΕΠΕΝΔΥΣΗΣ'!C15</f>
        <v>0</v>
      </c>
      <c r="D2" s="25"/>
      <c r="P2" s="96"/>
      <c r="Q2" s="96"/>
    </row>
    <row r="3" spans="2:17" ht="15" customHeight="1">
      <c r="B3" s="84" t="s">
        <v>57</v>
      </c>
      <c r="C3" s="24">
        <f>+'ΚΟΣΤΟΣ ΕΠΕΝΔΥΣΗΣ'!D15</f>
        <v>0</v>
      </c>
      <c r="D3" s="25"/>
      <c r="E3" s="97" t="str">
        <f>IF(D3&gt;C22,"error!!!","  ")</f>
        <v>  </v>
      </c>
      <c r="P3" s="96"/>
      <c r="Q3" s="96"/>
    </row>
    <row r="4" spans="2:17" ht="15" customHeight="1">
      <c r="B4" s="85" t="s">
        <v>155</v>
      </c>
      <c r="C4" s="24">
        <f>+'ΚΟΣΤΟΣ ΕΠΕΝΔΥΣΗΣ'!E15</f>
        <v>0</v>
      </c>
      <c r="D4" s="25"/>
      <c r="P4" s="96"/>
      <c r="Q4" s="96"/>
    </row>
    <row r="5" spans="2:17" ht="15" customHeight="1">
      <c r="B5" s="84" t="s">
        <v>74</v>
      </c>
      <c r="C5" s="24">
        <f>+'ΚΟΣΤΟΣ ΕΠΕΝΔΥΣΗΣ'!F15</f>
        <v>0</v>
      </c>
      <c r="D5" s="25"/>
      <c r="P5" s="96"/>
      <c r="Q5" s="96"/>
    </row>
    <row r="6" spans="2:17" ht="15" customHeight="1">
      <c r="B6" s="85" t="s">
        <v>156</v>
      </c>
      <c r="C6" s="24">
        <f>+'ΚΟΣΤΟΣ ΕΠΕΝΔΥΣΗΣ'!G15</f>
        <v>0</v>
      </c>
      <c r="D6" s="25"/>
      <c r="P6" s="96"/>
      <c r="Q6" s="96"/>
    </row>
    <row r="7" spans="2:17" ht="15" customHeight="1">
      <c r="B7" s="84" t="s">
        <v>21</v>
      </c>
      <c r="C7" s="24">
        <f>+'ΚΟΣΤΟΣ ΕΠΕΝΔΥΣΗΣ'!H15</f>
        <v>0</v>
      </c>
      <c r="D7" s="25"/>
      <c r="P7" s="96"/>
      <c r="Q7" s="96"/>
    </row>
    <row r="8" spans="2:17" ht="15" customHeight="1">
      <c r="B8" s="84" t="s">
        <v>75</v>
      </c>
      <c r="C8" s="24">
        <f>+'ΚΟΣΤΟΣ ΕΠΕΝΔΥΣΗΣ'!I15</f>
        <v>0</v>
      </c>
      <c r="D8" s="25"/>
      <c r="P8" s="96"/>
      <c r="Q8" s="96"/>
    </row>
    <row r="9" spans="2:17" ht="15" customHeight="1">
      <c r="B9" s="84" t="s">
        <v>20</v>
      </c>
      <c r="C9" s="24">
        <f>+'ΚΟΣΤΟΣ ΕΠΕΝΔΥΣΗΣ'!J15</f>
        <v>0</v>
      </c>
      <c r="D9" s="25"/>
      <c r="P9" s="96"/>
      <c r="Q9" s="96"/>
    </row>
    <row r="10" spans="2:17" ht="15" customHeight="1">
      <c r="B10" s="82" t="s">
        <v>157</v>
      </c>
      <c r="C10" s="24">
        <f>+'ΚΟΣΤΟΣ ΕΠΕΝΔΥΣΗΣ'!K15</f>
        <v>0</v>
      </c>
      <c r="D10" s="25"/>
      <c r="P10" s="96"/>
      <c r="Q10" s="96"/>
    </row>
    <row r="11" spans="2:17" ht="15" customHeight="1">
      <c r="B11" s="82" t="s">
        <v>158</v>
      </c>
      <c r="C11" s="24">
        <f>+'ΚΟΣΤΟΣ ΕΠΕΝΔΥΣΗΣ'!L15</f>
        <v>0</v>
      </c>
      <c r="D11" s="25"/>
      <c r="E11" s="94"/>
      <c r="P11" s="96"/>
      <c r="Q11" s="96"/>
    </row>
    <row r="12" spans="2:17" ht="15" customHeight="1">
      <c r="B12" s="86" t="s">
        <v>23</v>
      </c>
      <c r="C12" s="91">
        <f>SUM(C2:C11)</f>
        <v>0</v>
      </c>
      <c r="D12" s="91">
        <f>SUM(D2:D11)</f>
        <v>0</v>
      </c>
      <c r="P12" s="96"/>
      <c r="Q12" s="96"/>
    </row>
    <row r="13" spans="2:17" s="99" customFormat="1" ht="9" customHeight="1">
      <c r="B13" s="89"/>
      <c r="C13" s="26"/>
      <c r="D13" s="26"/>
      <c r="E13" s="98"/>
      <c r="F13" s="98"/>
      <c r="G13" s="98"/>
      <c r="H13" s="98"/>
      <c r="I13" s="98"/>
      <c r="J13" s="98"/>
      <c r="K13" s="98"/>
      <c r="L13" s="98"/>
      <c r="M13" s="98"/>
      <c r="N13" s="98"/>
      <c r="O13" s="98"/>
      <c r="P13" s="98"/>
      <c r="Q13" s="98"/>
    </row>
    <row r="14" spans="2:17" ht="17.25" customHeight="1">
      <c r="B14" s="85" t="s">
        <v>159</v>
      </c>
      <c r="C14" s="268"/>
      <c r="D14" s="25"/>
      <c r="P14" s="96"/>
      <c r="Q14" s="96"/>
    </row>
    <row r="15" spans="2:15" s="101" customFormat="1" ht="6.75" customHeight="1">
      <c r="B15" s="87"/>
      <c r="C15" s="127"/>
      <c r="D15" s="27"/>
      <c r="E15" s="100"/>
      <c r="F15" s="100"/>
      <c r="G15" s="100"/>
      <c r="H15" s="100"/>
      <c r="I15" s="100"/>
      <c r="J15" s="100"/>
      <c r="K15" s="100"/>
      <c r="L15" s="100"/>
      <c r="M15" s="100"/>
      <c r="N15" s="100"/>
      <c r="O15" s="100"/>
    </row>
    <row r="16" spans="2:15" s="101" customFormat="1" ht="13.5" customHeight="1">
      <c r="B16" s="88" t="s">
        <v>160</v>
      </c>
      <c r="C16" s="92">
        <f>+'ΚΟΣΤΟΣ ΕΠΕΝΔΥΣΗΣ'!P15</f>
        <v>0</v>
      </c>
      <c r="D16" s="28"/>
      <c r="E16" s="100"/>
      <c r="F16" s="100"/>
      <c r="G16" s="100"/>
      <c r="H16" s="100"/>
      <c r="I16" s="100"/>
      <c r="J16" s="100"/>
      <c r="K16" s="100"/>
      <c r="L16" s="100"/>
      <c r="M16" s="100"/>
      <c r="N16" s="100"/>
      <c r="O16" s="100"/>
    </row>
    <row r="17" spans="2:15" s="102" customFormat="1" ht="6.75" customHeight="1">
      <c r="B17" s="89"/>
      <c r="C17" s="128"/>
      <c r="D17" s="29"/>
      <c r="E17" s="103"/>
      <c r="F17" s="103"/>
      <c r="G17" s="103"/>
      <c r="H17" s="103"/>
      <c r="I17" s="103"/>
      <c r="J17" s="103"/>
      <c r="K17" s="103"/>
      <c r="L17" s="103"/>
      <c r="M17" s="103"/>
      <c r="N17" s="103"/>
      <c r="O17" s="103"/>
    </row>
    <row r="18" spans="2:17" ht="13.5" customHeight="1">
      <c r="B18" s="90" t="s">
        <v>161</v>
      </c>
      <c r="C18" s="91">
        <f>C12+C14+C16</f>
        <v>0</v>
      </c>
      <c r="D18" s="91">
        <f>D12+D14+D16</f>
        <v>0</v>
      </c>
      <c r="P18" s="96"/>
      <c r="Q18" s="96"/>
    </row>
    <row r="19" spans="2:15" s="104" customFormat="1" ht="11.25">
      <c r="B19" s="83"/>
      <c r="C19" s="105"/>
      <c r="D19" s="105"/>
      <c r="E19" s="106"/>
      <c r="F19" s="106"/>
      <c r="G19" s="106"/>
      <c r="H19" s="106"/>
      <c r="I19" s="106"/>
      <c r="J19" s="106"/>
      <c r="K19" s="106"/>
      <c r="L19" s="106"/>
      <c r="M19" s="106"/>
      <c r="N19" s="106"/>
      <c r="O19" s="106"/>
    </row>
    <row r="20" spans="2:23" s="73" customFormat="1" ht="15" customHeight="1">
      <c r="B20" s="259" t="s">
        <v>17</v>
      </c>
      <c r="C20" s="227"/>
      <c r="D20" s="227"/>
      <c r="E20" s="227"/>
      <c r="F20" s="95"/>
      <c r="G20" s="95"/>
      <c r="H20" s="95"/>
      <c r="I20" s="95"/>
      <c r="J20" s="95"/>
      <c r="K20" s="95"/>
      <c r="L20" s="95"/>
      <c r="M20" s="95"/>
      <c r="N20" s="95"/>
      <c r="O20" s="95"/>
      <c r="P20" s="95"/>
      <c r="Q20" s="74"/>
      <c r="W20" s="95"/>
    </row>
    <row r="21" spans="1:17" ht="26.25" customHeight="1" thickBot="1">
      <c r="A21" s="76" t="s">
        <v>27</v>
      </c>
      <c r="B21" s="274" t="s">
        <v>127</v>
      </c>
      <c r="C21" s="274"/>
      <c r="D21" s="274"/>
      <c r="E21" s="274"/>
      <c r="F21" s="107"/>
      <c r="G21" s="108"/>
      <c r="H21" s="108"/>
      <c r="I21" s="108"/>
      <c r="J21" s="108"/>
      <c r="K21" s="108"/>
      <c r="L21" s="108"/>
      <c r="M21" s="108"/>
      <c r="N21" s="108"/>
      <c r="O21" s="108"/>
      <c r="P21" s="108"/>
      <c r="Q21" s="31"/>
    </row>
    <row r="22" spans="2:17" ht="34.5" customHeight="1" thickBot="1">
      <c r="B22" s="265" t="s">
        <v>37</v>
      </c>
      <c r="C22" s="93" t="str">
        <f>IF(C3&gt;0,SUM(D2,D4:D11,D14:D16)/9,"-")</f>
        <v>-</v>
      </c>
      <c r="D22" s="281" t="s">
        <v>76</v>
      </c>
      <c r="E22" s="282"/>
      <c r="F22" s="109"/>
      <c r="G22" s="108"/>
      <c r="H22" s="108"/>
      <c r="I22" s="108"/>
      <c r="J22" s="108"/>
      <c r="K22" s="108"/>
      <c r="L22" s="108"/>
      <c r="M22" s="108"/>
      <c r="N22" s="108"/>
      <c r="O22" s="108"/>
      <c r="P22" s="108"/>
      <c r="Q22" s="31"/>
    </row>
    <row r="23" spans="2:17" s="110" customFormat="1" ht="24" customHeight="1">
      <c r="B23" s="274" t="s">
        <v>128</v>
      </c>
      <c r="C23" s="274"/>
      <c r="D23" s="274"/>
      <c r="E23" s="274"/>
      <c r="F23" s="111"/>
      <c r="G23" s="112"/>
      <c r="H23" s="112"/>
      <c r="I23" s="112"/>
      <c r="J23" s="112"/>
      <c r="K23" s="112"/>
      <c r="L23" s="112"/>
      <c r="M23" s="112"/>
      <c r="N23" s="112"/>
      <c r="O23" s="112"/>
      <c r="P23" s="112"/>
      <c r="Q23" s="113"/>
    </row>
    <row r="24" spans="1:17" s="104" customFormat="1" ht="36.75" customHeight="1">
      <c r="A24" s="76" t="s">
        <v>28</v>
      </c>
      <c r="B24" s="276" t="s">
        <v>163</v>
      </c>
      <c r="C24" s="275"/>
      <c r="D24" s="275"/>
      <c r="E24" s="275"/>
      <c r="F24" s="114"/>
      <c r="G24" s="115"/>
      <c r="H24" s="115"/>
      <c r="I24" s="115"/>
      <c r="J24" s="115"/>
      <c r="K24" s="115"/>
      <c r="L24" s="115"/>
      <c r="M24" s="115"/>
      <c r="N24" s="115"/>
      <c r="O24" s="115"/>
      <c r="P24" s="115"/>
      <c r="Q24" s="116"/>
    </row>
    <row r="25" spans="1:23" s="73" customFormat="1" ht="18" customHeight="1">
      <c r="A25" s="75" t="s">
        <v>29</v>
      </c>
      <c r="B25" s="277" t="s">
        <v>55</v>
      </c>
      <c r="C25" s="277"/>
      <c r="D25" s="277"/>
      <c r="E25" s="277"/>
      <c r="H25" s="117"/>
      <c r="I25" s="117"/>
      <c r="J25" s="117"/>
      <c r="K25" s="117"/>
      <c r="L25" s="117"/>
      <c r="M25" s="117"/>
      <c r="N25" s="117"/>
      <c r="O25" s="117"/>
      <c r="P25" s="117"/>
      <c r="Q25" s="74"/>
      <c r="W25" s="95"/>
    </row>
    <row r="26" spans="1:23" s="73" customFormat="1" ht="20.25" customHeight="1">
      <c r="A26" s="76" t="s">
        <v>30</v>
      </c>
      <c r="B26" s="274" t="s">
        <v>141</v>
      </c>
      <c r="C26" s="274"/>
      <c r="D26" s="274"/>
      <c r="E26" s="274"/>
      <c r="F26" s="118"/>
      <c r="G26" s="118"/>
      <c r="H26" s="95"/>
      <c r="I26" s="95"/>
      <c r="J26" s="95"/>
      <c r="K26" s="95"/>
      <c r="L26" s="95"/>
      <c r="M26" s="95"/>
      <c r="N26" s="95"/>
      <c r="O26" s="95"/>
      <c r="P26" s="95"/>
      <c r="Q26" s="74"/>
      <c r="W26" s="95"/>
    </row>
    <row r="27" spans="1:23" s="73" customFormat="1" ht="18" customHeight="1">
      <c r="A27" s="76" t="s">
        <v>43</v>
      </c>
      <c r="B27" s="266" t="s">
        <v>77</v>
      </c>
      <c r="C27" s="267"/>
      <c r="D27" s="267"/>
      <c r="E27" s="267"/>
      <c r="F27" s="117"/>
      <c r="G27" s="95"/>
      <c r="H27" s="95"/>
      <c r="I27" s="95"/>
      <c r="J27" s="95"/>
      <c r="K27" s="95"/>
      <c r="L27" s="95"/>
      <c r="M27" s="95"/>
      <c r="N27" s="95"/>
      <c r="O27" s="95"/>
      <c r="P27" s="95"/>
      <c r="Q27" s="74"/>
      <c r="W27" s="95"/>
    </row>
    <row r="28" spans="1:23" s="73" customFormat="1" ht="56.25" customHeight="1">
      <c r="A28" s="75"/>
      <c r="B28" s="278" t="s">
        <v>94</v>
      </c>
      <c r="C28" s="279"/>
      <c r="D28" s="279"/>
      <c r="E28" s="280"/>
      <c r="F28" s="117"/>
      <c r="G28" s="95"/>
      <c r="H28" s="95"/>
      <c r="I28" s="95"/>
      <c r="J28" s="95"/>
      <c r="K28" s="95"/>
      <c r="L28" s="95"/>
      <c r="M28" s="95"/>
      <c r="N28" s="95"/>
      <c r="O28" s="95"/>
      <c r="P28" s="95"/>
      <c r="Q28" s="74"/>
      <c r="W28" s="95"/>
    </row>
    <row r="29" spans="1:6" ht="27" customHeight="1">
      <c r="A29" s="75" t="s">
        <v>49</v>
      </c>
      <c r="B29" s="274" t="s">
        <v>93</v>
      </c>
      <c r="C29" s="274"/>
      <c r="D29" s="274"/>
      <c r="E29" s="274"/>
      <c r="F29" s="117"/>
    </row>
    <row r="30" spans="1:23" s="119" customFormat="1" ht="63.75" customHeight="1">
      <c r="A30" s="75" t="s">
        <v>78</v>
      </c>
      <c r="B30" s="275" t="s">
        <v>130</v>
      </c>
      <c r="C30" s="275"/>
      <c r="D30" s="275"/>
      <c r="E30" s="275"/>
      <c r="G30" s="120"/>
      <c r="H30" s="120"/>
      <c r="I30" s="120"/>
      <c r="J30" s="120"/>
      <c r="K30" s="120"/>
      <c r="L30" s="120"/>
      <c r="M30" s="120"/>
      <c r="N30" s="120"/>
      <c r="O30" s="120"/>
      <c r="P30" s="120"/>
      <c r="Q30" s="121"/>
      <c r="W30" s="122"/>
    </row>
    <row r="31" spans="1:17" s="124" customFormat="1" ht="15" customHeight="1">
      <c r="A31" s="123"/>
      <c r="C31" s="125"/>
      <c r="D31" s="125"/>
      <c r="E31" s="125"/>
      <c r="F31" s="125"/>
      <c r="G31" s="125"/>
      <c r="H31" s="125"/>
      <c r="I31" s="125"/>
      <c r="J31" s="125"/>
      <c r="K31" s="125"/>
      <c r="L31" s="125"/>
      <c r="M31" s="125"/>
      <c r="N31" s="125"/>
      <c r="O31" s="125"/>
      <c r="P31" s="125"/>
      <c r="Q31" s="126"/>
    </row>
  </sheetData>
  <sheetProtection password="CC6F" sheet="1" objects="1" scenarios="1" formatColumns="0" formatRows="0"/>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rintOptions horizontalCentered="1"/>
  <pageMargins left="0.7480314960629921" right="0.6692913385826772" top="0.35433070866141736" bottom="0.5905511811023623" header="0.2755905511811024" footer="0.15748031496062992"/>
  <pageSetup fitToHeight="1" fitToWidth="1" horizontalDpi="600" verticalDpi="600" orientation="landscape" paperSize="9" scale="41" r:id="rId1"/>
  <headerFooter scaleWithDoc="0" alignWithMargins="0">
    <oddFooter>&amp;L&amp;8Έντυπο: Ε.I.1_4
Έκδοση: 1η 
Ημ. Έκδοσης: 30.10.2015&amp;R&amp;8&amp;A</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IJ68"/>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2" sqref="A2"/>
      <selection pane="bottomRight" activeCell="F37" sqref="F3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54</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13</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97</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14</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 aca="true" t="shared" si="4" ref="C18:AF18">+C16*C17</f>
        <v>0</v>
      </c>
      <c r="D18" s="145">
        <f t="shared" si="4"/>
        <v>0</v>
      </c>
      <c r="E18" s="145">
        <f t="shared" si="4"/>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 aca="true" t="shared" si="5" ref="C22:AF22">+C20*C21</f>
        <v>0</v>
      </c>
      <c r="D22" s="150">
        <f t="shared" si="5"/>
        <v>0</v>
      </c>
      <c r="E22" s="150">
        <f t="shared" si="5"/>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100</v>
      </c>
      <c r="B23" s="152">
        <f>SUM(C23:AF23)</f>
        <v>0</v>
      </c>
      <c r="C23" s="153">
        <f aca="true" t="shared" si="6" ref="C23:AF23">+C18-C22</f>
        <v>0</v>
      </c>
      <c r="D23" s="153">
        <f t="shared" si="6"/>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15</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 aca="true" t="shared" si="7" ref="C29:AF29">+C27*C28</f>
        <v>0</v>
      </c>
      <c r="D29" s="145">
        <f t="shared" si="7"/>
        <v>0</v>
      </c>
      <c r="E29" s="145">
        <f t="shared" si="7"/>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 aca="true" t="shared" si="8" ref="C33:AF33">+C31*C32</f>
        <v>0</v>
      </c>
      <c r="D33" s="150">
        <f t="shared" si="8"/>
        <v>0</v>
      </c>
      <c r="E33" s="150">
        <f t="shared" si="8"/>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101</v>
      </c>
      <c r="B34" s="152">
        <f>SUM(C34:AF34)</f>
        <v>0</v>
      </c>
      <c r="C34" s="153">
        <f aca="true" t="shared" si="9" ref="C34:AF34">+C29-C33</f>
        <v>0</v>
      </c>
      <c r="D34" s="153">
        <f t="shared" si="9"/>
        <v>0</v>
      </c>
      <c r="E34" s="153">
        <f t="shared" si="9"/>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24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 aca="true" t="shared" si="10" ref="C40:AF40">+C38*C39</f>
        <v>0</v>
      </c>
      <c r="D40" s="145">
        <f t="shared" si="10"/>
        <v>0</v>
      </c>
      <c r="E40" s="145">
        <f t="shared" si="10"/>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 aca="true" t="shared" si="11" ref="C44:AF44">+C42*C43</f>
        <v>0</v>
      </c>
      <c r="D44" s="150">
        <f t="shared" si="11"/>
        <v>0</v>
      </c>
      <c r="E44" s="150">
        <f t="shared" si="11"/>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102</v>
      </c>
      <c r="B45" s="152">
        <f>SUM(C45:AF45)</f>
        <v>0</v>
      </c>
      <c r="C45" s="153">
        <f aca="true" t="shared" si="12" ref="C45:AF45">+C40-C44</f>
        <v>0</v>
      </c>
      <c r="D45" s="153">
        <f t="shared" si="12"/>
        <v>0</v>
      </c>
      <c r="E45" s="153">
        <f t="shared" si="12"/>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25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 aca="true" t="shared" si="13" ref="C51:AF51">+C49*C50</f>
        <v>0</v>
      </c>
      <c r="D51" s="145">
        <f t="shared" si="13"/>
        <v>0</v>
      </c>
      <c r="E51" s="145">
        <f t="shared" si="13"/>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 aca="true" t="shared" si="14" ref="C55:AF55">+C53*C54</f>
        <v>0</v>
      </c>
      <c r="D55" s="150">
        <f t="shared" si="14"/>
        <v>0</v>
      </c>
      <c r="E55" s="150">
        <f t="shared" si="14"/>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103</v>
      </c>
      <c r="B56" s="152">
        <f>SUM(C56:AF56)</f>
        <v>0</v>
      </c>
      <c r="C56" s="153">
        <f aca="true" t="shared" si="15" ref="C56:AF56">+C51-C55</f>
        <v>0</v>
      </c>
      <c r="D56" s="153">
        <f t="shared" si="15"/>
        <v>0</v>
      </c>
      <c r="E56" s="153">
        <f t="shared" si="15"/>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106</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107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108</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109</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110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56" t="s">
        <v>17</v>
      </c>
    </row>
    <row r="64" ht="11.25">
      <c r="A64" s="159" t="s">
        <v>135</v>
      </c>
    </row>
    <row r="65" ht="11.25">
      <c r="A65" s="159" t="s">
        <v>131</v>
      </c>
    </row>
    <row r="66" ht="11.25">
      <c r="A66" s="159" t="s">
        <v>132</v>
      </c>
    </row>
    <row r="67" ht="11.25">
      <c r="A67" s="104" t="s">
        <v>46</v>
      </c>
    </row>
    <row r="68" ht="11.25">
      <c r="A68" s="104" t="s">
        <v>58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2:K39"/>
  <sheetViews>
    <sheetView showGridLines="0" zoomScalePageLayoutView="0" workbookViewId="0" topLeftCell="A1">
      <selection activeCell="M32" sqref="M32"/>
    </sheetView>
  </sheetViews>
  <sheetFormatPr defaultColWidth="9.140625" defaultRowHeight="12.75"/>
  <cols>
    <col min="1" max="1" width="3.28125" style="1" customWidth="1"/>
    <col min="2" max="2" width="8.421875" style="161" customWidth="1"/>
    <col min="3" max="7" width="17.421875" style="1" customWidth="1"/>
    <col min="8" max="8" width="19.140625" style="1" customWidth="1"/>
    <col min="9" max="16384" width="9.140625" style="1" customWidth="1"/>
  </cols>
  <sheetData>
    <row r="1" ht="13.5" thickBot="1"/>
    <row r="2" spans="2:8" ht="13.5" thickBot="1">
      <c r="B2" s="33" t="s">
        <v>104</v>
      </c>
      <c r="C2" s="35"/>
      <c r="D2" s="35"/>
      <c r="E2" s="35"/>
      <c r="F2" s="35"/>
      <c r="G2" s="35"/>
      <c r="H2" s="34"/>
    </row>
    <row r="3" spans="2:8" ht="13.5" thickBot="1">
      <c r="B3" s="162"/>
      <c r="C3" s="2"/>
      <c r="D3" s="2"/>
      <c r="E3" s="2"/>
      <c r="F3" s="2"/>
      <c r="G3" s="2"/>
      <c r="H3" s="163"/>
    </row>
    <row r="4" spans="2:8" ht="22.5">
      <c r="B4" s="166" t="s">
        <v>8</v>
      </c>
      <c r="C4" s="36" t="s">
        <v>97</v>
      </c>
      <c r="D4" s="36" t="s">
        <v>100</v>
      </c>
      <c r="E4" s="36" t="s">
        <v>101</v>
      </c>
      <c r="F4" s="36" t="s">
        <v>102</v>
      </c>
      <c r="G4" s="36" t="s">
        <v>103</v>
      </c>
      <c r="H4" s="168" t="s">
        <v>105</v>
      </c>
    </row>
    <row r="5" spans="2:8" ht="12.75">
      <c r="B5" s="167">
        <f>'ΚΟΣΤΟΣ ΕΠΕΝΔΥΣΗΣ'!B5</f>
        <v>0</v>
      </c>
      <c r="C5" s="6"/>
      <c r="D5" s="6"/>
      <c r="E5" s="6"/>
      <c r="F5" s="7"/>
      <c r="G5" s="7"/>
      <c r="H5" s="169">
        <f>SUM(C5:G5)</f>
        <v>0</v>
      </c>
    </row>
    <row r="6" spans="2:8" ht="12.75">
      <c r="B6" s="167">
        <f aca="true" t="shared" si="0" ref="B6:B34">B5+1</f>
        <v>1</v>
      </c>
      <c r="C6" s="6"/>
      <c r="D6" s="6"/>
      <c r="E6" s="6"/>
      <c r="F6" s="7"/>
      <c r="G6" s="7"/>
      <c r="H6" s="169">
        <f aca="true" t="shared" si="1" ref="H6:H34">SUM(C6:G6)</f>
        <v>0</v>
      </c>
    </row>
    <row r="7" spans="2:8" ht="12.75">
      <c r="B7" s="167">
        <f t="shared" si="0"/>
        <v>2</v>
      </c>
      <c r="C7" s="6"/>
      <c r="D7" s="6"/>
      <c r="E7" s="6"/>
      <c r="F7" s="7"/>
      <c r="G7" s="7"/>
      <c r="H7" s="169">
        <f t="shared" si="1"/>
        <v>0</v>
      </c>
    </row>
    <row r="8" spans="2:8" ht="12.75">
      <c r="B8" s="167">
        <f t="shared" si="0"/>
        <v>3</v>
      </c>
      <c r="C8" s="6"/>
      <c r="D8" s="6"/>
      <c r="E8" s="6"/>
      <c r="F8" s="7"/>
      <c r="G8" s="7"/>
      <c r="H8" s="169">
        <f t="shared" si="1"/>
        <v>0</v>
      </c>
    </row>
    <row r="9" spans="2:8" ht="12.75">
      <c r="B9" s="167">
        <f t="shared" si="0"/>
        <v>4</v>
      </c>
      <c r="C9" s="6"/>
      <c r="D9" s="6"/>
      <c r="E9" s="6"/>
      <c r="F9" s="7"/>
      <c r="G9" s="7"/>
      <c r="H9" s="169">
        <f t="shared" si="1"/>
        <v>0</v>
      </c>
    </row>
    <row r="10" spans="2:8" ht="12.75">
      <c r="B10" s="167">
        <f t="shared" si="0"/>
        <v>5</v>
      </c>
      <c r="C10" s="6"/>
      <c r="D10" s="6"/>
      <c r="E10" s="6"/>
      <c r="F10" s="7"/>
      <c r="G10" s="7"/>
      <c r="H10" s="169">
        <f t="shared" si="1"/>
        <v>0</v>
      </c>
    </row>
    <row r="11" spans="2:8" ht="12.75">
      <c r="B11" s="167">
        <f t="shared" si="0"/>
        <v>6</v>
      </c>
      <c r="C11" s="6"/>
      <c r="D11" s="6"/>
      <c r="E11" s="6"/>
      <c r="F11" s="7"/>
      <c r="G11" s="7"/>
      <c r="H11" s="169">
        <f t="shared" si="1"/>
        <v>0</v>
      </c>
    </row>
    <row r="12" spans="2:8" ht="12.75">
      <c r="B12" s="167">
        <f t="shared" si="0"/>
        <v>7</v>
      </c>
      <c r="C12" s="6"/>
      <c r="D12" s="6"/>
      <c r="E12" s="6"/>
      <c r="F12" s="7"/>
      <c r="G12" s="7"/>
      <c r="H12" s="169">
        <f t="shared" si="1"/>
        <v>0</v>
      </c>
    </row>
    <row r="13" spans="2:8" ht="12.75">
      <c r="B13" s="167">
        <f t="shared" si="0"/>
        <v>8</v>
      </c>
      <c r="C13" s="6"/>
      <c r="D13" s="6"/>
      <c r="E13" s="6"/>
      <c r="F13" s="7"/>
      <c r="G13" s="7"/>
      <c r="H13" s="169">
        <f t="shared" si="1"/>
        <v>0</v>
      </c>
    </row>
    <row r="14" spans="2:8" ht="12.75">
      <c r="B14" s="167">
        <f t="shared" si="0"/>
        <v>9</v>
      </c>
      <c r="C14" s="6"/>
      <c r="D14" s="6"/>
      <c r="E14" s="6"/>
      <c r="F14" s="7"/>
      <c r="G14" s="7"/>
      <c r="H14" s="169">
        <f t="shared" si="1"/>
        <v>0</v>
      </c>
    </row>
    <row r="15" spans="2:8" ht="12.75">
      <c r="B15" s="167">
        <f t="shared" si="0"/>
        <v>10</v>
      </c>
      <c r="C15" s="6"/>
      <c r="D15" s="6"/>
      <c r="E15" s="6"/>
      <c r="F15" s="7"/>
      <c r="G15" s="7"/>
      <c r="H15" s="169">
        <f t="shared" si="1"/>
        <v>0</v>
      </c>
    </row>
    <row r="16" spans="2:8" ht="12.75">
      <c r="B16" s="167">
        <f t="shared" si="0"/>
        <v>11</v>
      </c>
      <c r="C16" s="6"/>
      <c r="D16" s="6"/>
      <c r="E16" s="6"/>
      <c r="F16" s="7"/>
      <c r="G16" s="7"/>
      <c r="H16" s="169">
        <f t="shared" si="1"/>
        <v>0</v>
      </c>
    </row>
    <row r="17" spans="2:8" ht="12.75">
      <c r="B17" s="167">
        <f t="shared" si="0"/>
        <v>12</v>
      </c>
      <c r="C17" s="6"/>
      <c r="D17" s="6"/>
      <c r="E17" s="6"/>
      <c r="F17" s="7"/>
      <c r="G17" s="7"/>
      <c r="H17" s="169">
        <f>SUM(C17:G17)</f>
        <v>0</v>
      </c>
    </row>
    <row r="18" spans="2:8" ht="12.75">
      <c r="B18" s="167">
        <f t="shared" si="0"/>
        <v>13</v>
      </c>
      <c r="C18" s="6"/>
      <c r="D18" s="6"/>
      <c r="E18" s="6"/>
      <c r="F18" s="7"/>
      <c r="G18" s="7"/>
      <c r="H18" s="169">
        <f t="shared" si="1"/>
        <v>0</v>
      </c>
    </row>
    <row r="19" spans="2:8" ht="12.75">
      <c r="B19" s="167">
        <f t="shared" si="0"/>
        <v>14</v>
      </c>
      <c r="C19" s="6"/>
      <c r="D19" s="6"/>
      <c r="E19" s="6"/>
      <c r="F19" s="7"/>
      <c r="G19" s="7"/>
      <c r="H19" s="169">
        <f t="shared" si="1"/>
        <v>0</v>
      </c>
    </row>
    <row r="20" spans="2:8" ht="12.75">
      <c r="B20" s="167">
        <f t="shared" si="0"/>
        <v>15</v>
      </c>
      <c r="C20" s="6"/>
      <c r="D20" s="6"/>
      <c r="E20" s="6"/>
      <c r="F20" s="7"/>
      <c r="G20" s="7"/>
      <c r="H20" s="169">
        <f t="shared" si="1"/>
        <v>0</v>
      </c>
    </row>
    <row r="21" spans="2:8" ht="12.75">
      <c r="B21" s="167">
        <f t="shared" si="0"/>
        <v>16</v>
      </c>
      <c r="C21" s="6"/>
      <c r="D21" s="6"/>
      <c r="E21" s="6"/>
      <c r="F21" s="7"/>
      <c r="G21" s="7"/>
      <c r="H21" s="169">
        <f t="shared" si="1"/>
        <v>0</v>
      </c>
    </row>
    <row r="22" spans="2:8" ht="12.75">
      <c r="B22" s="167">
        <f t="shared" si="0"/>
        <v>17</v>
      </c>
      <c r="C22" s="6"/>
      <c r="D22" s="6"/>
      <c r="E22" s="6"/>
      <c r="F22" s="7"/>
      <c r="G22" s="7"/>
      <c r="H22" s="169">
        <f t="shared" si="1"/>
        <v>0</v>
      </c>
    </row>
    <row r="23" spans="2:8" ht="12.75">
      <c r="B23" s="167">
        <f t="shared" si="0"/>
        <v>18</v>
      </c>
      <c r="C23" s="6"/>
      <c r="D23" s="6"/>
      <c r="E23" s="6"/>
      <c r="F23" s="7"/>
      <c r="G23" s="7"/>
      <c r="H23" s="169">
        <f t="shared" si="1"/>
        <v>0</v>
      </c>
    </row>
    <row r="24" spans="2:8" ht="12.75">
      <c r="B24" s="167">
        <f t="shared" si="0"/>
        <v>19</v>
      </c>
      <c r="C24" s="6"/>
      <c r="D24" s="6"/>
      <c r="E24" s="6"/>
      <c r="F24" s="7"/>
      <c r="G24" s="7"/>
      <c r="H24" s="169">
        <f t="shared" si="1"/>
        <v>0</v>
      </c>
    </row>
    <row r="25" spans="2:8" ht="12.75">
      <c r="B25" s="167">
        <f t="shared" si="0"/>
        <v>20</v>
      </c>
      <c r="C25" s="6"/>
      <c r="D25" s="6"/>
      <c r="E25" s="6"/>
      <c r="F25" s="7"/>
      <c r="G25" s="7"/>
      <c r="H25" s="169">
        <f t="shared" si="1"/>
        <v>0</v>
      </c>
    </row>
    <row r="26" spans="2:8" ht="12.75">
      <c r="B26" s="167">
        <f t="shared" si="0"/>
        <v>21</v>
      </c>
      <c r="C26" s="6"/>
      <c r="D26" s="6"/>
      <c r="E26" s="6"/>
      <c r="F26" s="7"/>
      <c r="G26" s="7"/>
      <c r="H26" s="169">
        <f>SUM(C26:G26)</f>
        <v>0</v>
      </c>
    </row>
    <row r="27" spans="2:8" ht="12.75">
      <c r="B27" s="167">
        <f t="shared" si="0"/>
        <v>22</v>
      </c>
      <c r="C27" s="6"/>
      <c r="D27" s="6"/>
      <c r="E27" s="6"/>
      <c r="F27" s="7"/>
      <c r="G27" s="7"/>
      <c r="H27" s="169">
        <f t="shared" si="1"/>
        <v>0</v>
      </c>
    </row>
    <row r="28" spans="2:8" ht="12.75">
      <c r="B28" s="167">
        <f t="shared" si="0"/>
        <v>23</v>
      </c>
      <c r="C28" s="6"/>
      <c r="D28" s="6"/>
      <c r="E28" s="6"/>
      <c r="F28" s="7"/>
      <c r="G28" s="7"/>
      <c r="H28" s="169">
        <f t="shared" si="1"/>
        <v>0</v>
      </c>
    </row>
    <row r="29" spans="2:8" ht="12.75">
      <c r="B29" s="167">
        <f t="shared" si="0"/>
        <v>24</v>
      </c>
      <c r="C29" s="6"/>
      <c r="D29" s="6"/>
      <c r="E29" s="6"/>
      <c r="F29" s="7"/>
      <c r="G29" s="7"/>
      <c r="H29" s="169">
        <f t="shared" si="1"/>
        <v>0</v>
      </c>
    </row>
    <row r="30" spans="2:8" ht="12.75">
      <c r="B30" s="167">
        <f t="shared" si="0"/>
        <v>25</v>
      </c>
      <c r="C30" s="6"/>
      <c r="D30" s="6"/>
      <c r="E30" s="6"/>
      <c r="F30" s="7"/>
      <c r="G30" s="7"/>
      <c r="H30" s="169">
        <f t="shared" si="1"/>
        <v>0</v>
      </c>
    </row>
    <row r="31" spans="2:8" ht="12.75">
      <c r="B31" s="167">
        <f t="shared" si="0"/>
        <v>26</v>
      </c>
      <c r="C31" s="6"/>
      <c r="D31" s="6"/>
      <c r="E31" s="6"/>
      <c r="F31" s="7"/>
      <c r="G31" s="7"/>
      <c r="H31" s="169">
        <f t="shared" si="1"/>
        <v>0</v>
      </c>
    </row>
    <row r="32" spans="2:8" ht="12.75">
      <c r="B32" s="167">
        <f t="shared" si="0"/>
        <v>27</v>
      </c>
      <c r="C32" s="6"/>
      <c r="D32" s="6"/>
      <c r="E32" s="6"/>
      <c r="F32" s="7"/>
      <c r="G32" s="7"/>
      <c r="H32" s="169">
        <f t="shared" si="1"/>
        <v>0</v>
      </c>
    </row>
    <row r="33" spans="2:8" ht="12.75">
      <c r="B33" s="167">
        <f t="shared" si="0"/>
        <v>28</v>
      </c>
      <c r="C33" s="6"/>
      <c r="D33" s="6"/>
      <c r="E33" s="6"/>
      <c r="F33" s="7"/>
      <c r="G33" s="7"/>
      <c r="H33" s="169">
        <f t="shared" si="1"/>
        <v>0</v>
      </c>
    </row>
    <row r="34" spans="2:8" ht="12.75">
      <c r="B34" s="167">
        <f t="shared" si="0"/>
        <v>29</v>
      </c>
      <c r="C34" s="6"/>
      <c r="D34" s="6"/>
      <c r="E34" s="6"/>
      <c r="F34" s="7"/>
      <c r="G34" s="7"/>
      <c r="H34" s="169">
        <f t="shared" si="1"/>
        <v>0</v>
      </c>
    </row>
    <row r="35" spans="2:8" ht="13.5" thickBot="1">
      <c r="B35" s="65" t="s">
        <v>0</v>
      </c>
      <c r="C35" s="62">
        <f aca="true" t="shared" si="2" ref="C35:H35">SUM(C5:C34)</f>
        <v>0</v>
      </c>
      <c r="D35" s="62">
        <f t="shared" si="2"/>
        <v>0</v>
      </c>
      <c r="E35" s="62">
        <f t="shared" si="2"/>
        <v>0</v>
      </c>
      <c r="F35" s="62">
        <f t="shared" si="2"/>
        <v>0</v>
      </c>
      <c r="G35" s="62">
        <f t="shared" si="2"/>
        <v>0</v>
      </c>
      <c r="H35" s="63">
        <f t="shared" si="2"/>
        <v>0</v>
      </c>
    </row>
    <row r="37" spans="2:11" ht="12.75">
      <c r="B37" s="156" t="s">
        <v>17</v>
      </c>
      <c r="C37" s="3"/>
      <c r="D37" s="3"/>
      <c r="E37" s="3"/>
      <c r="F37" s="3"/>
      <c r="G37" s="3"/>
      <c r="H37" s="3"/>
      <c r="I37" s="3"/>
      <c r="J37" s="3"/>
      <c r="K37" s="3"/>
    </row>
    <row r="38" spans="2:11" ht="12.75">
      <c r="B38" s="164" t="s">
        <v>52</v>
      </c>
      <c r="C38" s="3"/>
      <c r="D38" s="3"/>
      <c r="E38" s="3"/>
      <c r="F38" s="3"/>
      <c r="G38" s="3"/>
      <c r="H38" s="3"/>
      <c r="I38" s="3"/>
      <c r="J38" s="3"/>
      <c r="K38" s="3"/>
    </row>
    <row r="39" spans="1:2" ht="12.75">
      <c r="A39" s="3"/>
      <c r="B39" s="165" t="s">
        <v>53</v>
      </c>
    </row>
  </sheetData>
  <sheetProtection formatColumns="0" formatRows="0" selectLockedCells="1"/>
  <protectedRanges>
    <protectedRange sqref="C4:G4" name="Περιοχή1"/>
  </protectedRanges>
  <printOptions horizontalCentered="1"/>
  <pageMargins left="0.7480314960629921" right="0.6692913385826772" top="0.4724409448818898" bottom="0.6692913385826772" header="0.4724409448818898" footer="0.15748031496062992"/>
  <pageSetup fitToHeight="1" fitToWidth="1" horizontalDpi="600" verticalDpi="600" orientation="landscape" paperSize="9" r:id="rId1"/>
  <headerFooter scaleWithDoc="0">
    <oddFooter>&amp;L&amp;8Έντυπο: Ε.I.1_4
Έκδοση: 1η 
Ημ. Έκδοσης: 30.10.2015&amp;R&amp;8&amp;A</oddFooter>
  </headerFooter>
</worksheet>
</file>

<file path=xl/worksheets/sheet6.xml><?xml version="1.0" encoding="utf-8"?>
<worksheet xmlns="http://schemas.openxmlformats.org/spreadsheetml/2006/main" xmlns:r="http://schemas.openxmlformats.org/officeDocument/2006/relationships">
  <dimension ref="A1:IJ69"/>
  <sheetViews>
    <sheetView showGridLines="0" zoomScalePageLayoutView="0" workbookViewId="0" topLeftCell="A1">
      <pane xSplit="2" ySplit="2" topLeftCell="C6" activePane="bottomRight" state="frozen"/>
      <selection pane="topLeft" activeCell="A1" sqref="A1"/>
      <selection pane="topRight" activeCell="B1" sqref="B1"/>
      <selection pane="bottomLeft" activeCell="A3" sqref="A3"/>
      <selection pane="bottomRight" activeCell="K17" sqref="K1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83</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111</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3"/>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116</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112</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+C16*C17</f>
        <v>0</v>
      </c>
      <c r="D18" s="145">
        <f>+D16*D17</f>
        <v>0</v>
      </c>
      <c r="E18" s="145">
        <f aca="true" t="shared" si="4" ref="E18:AF18">+E16*E17</f>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+C20*C21</f>
        <v>0</v>
      </c>
      <c r="D22" s="150">
        <f>+D20*D21</f>
        <v>0</v>
      </c>
      <c r="E22" s="150">
        <f aca="true" t="shared" si="5" ref="E22:AF22">+E20*E21</f>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117</v>
      </c>
      <c r="B23" s="152">
        <f>SUM(C23:AF23)</f>
        <v>0</v>
      </c>
      <c r="C23" s="153">
        <f>+C18-C22</f>
        <v>0</v>
      </c>
      <c r="D23" s="153">
        <f>+D18-D22</f>
        <v>0</v>
      </c>
      <c r="E23" s="153">
        <f aca="true" t="shared" si="6" ref="E23:AF23">+E18-E22</f>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113</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+C27*C28</f>
        <v>0</v>
      </c>
      <c r="D29" s="145">
        <f>+D27*D28</f>
        <v>0</v>
      </c>
      <c r="E29" s="145">
        <f aca="true" t="shared" si="7" ref="E29:AF29">+E27*E28</f>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+C31*C32</f>
        <v>0</v>
      </c>
      <c r="D33" s="150">
        <f>+D31*D32</f>
        <v>0</v>
      </c>
      <c r="E33" s="150">
        <f aca="true" t="shared" si="8" ref="E33:AF33">+E31*E32</f>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119</v>
      </c>
      <c r="B34" s="152">
        <f>SUM(C34:AF34)</f>
        <v>0</v>
      </c>
      <c r="C34" s="153">
        <f>+C29-C33</f>
        <v>0</v>
      </c>
      <c r="D34" s="153">
        <f>+D29-D33</f>
        <v>0</v>
      </c>
      <c r="E34" s="153">
        <f aca="true" t="shared" si="9" ref="E34:AF34">+E29-E33</f>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114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+C38*C39</f>
        <v>0</v>
      </c>
      <c r="D40" s="145">
        <f>+D38*D39</f>
        <v>0</v>
      </c>
      <c r="E40" s="145">
        <f aca="true" t="shared" si="10" ref="E40:AF40">+E38*E39</f>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+C42*C43</f>
        <v>0</v>
      </c>
      <c r="D44" s="150">
        <f>+D42*D43</f>
        <v>0</v>
      </c>
      <c r="E44" s="150">
        <f aca="true" t="shared" si="11" ref="E44:AF44">+E42*E43</f>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120</v>
      </c>
      <c r="B45" s="152">
        <f>SUM(C45:AF45)</f>
        <v>0</v>
      </c>
      <c r="C45" s="153">
        <f>+C40-C44</f>
        <v>0</v>
      </c>
      <c r="D45" s="153">
        <f>+D40-D44</f>
        <v>0</v>
      </c>
      <c r="E45" s="153">
        <f aca="true" t="shared" si="12" ref="E45:AF45">+E40-E44</f>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115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+C49*C50</f>
        <v>0</v>
      </c>
      <c r="D51" s="145">
        <f>+D49*D50</f>
        <v>0</v>
      </c>
      <c r="E51" s="145">
        <f aca="true" t="shared" si="13" ref="E51:AF51">+E49*E50</f>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+C53*C54</f>
        <v>0</v>
      </c>
      <c r="D55" s="150">
        <f>+D53*D54</f>
        <v>0</v>
      </c>
      <c r="E55" s="150">
        <f aca="true" t="shared" si="14" ref="E55:AF55">+E53*E54</f>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119</v>
      </c>
      <c r="B56" s="152">
        <f>SUM(C56:AF56)</f>
        <v>0</v>
      </c>
      <c r="C56" s="153">
        <f>+C51-C55</f>
        <v>0</v>
      </c>
      <c r="D56" s="153">
        <f>+D51-D55</f>
        <v>0</v>
      </c>
      <c r="E56" s="153">
        <f aca="true" t="shared" si="15" ref="E56:AF56">+E51-E55</f>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121</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122</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123</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124</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125</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60" t="s">
        <v>17</v>
      </c>
    </row>
    <row r="64" ht="11.25">
      <c r="A64" s="94" t="s">
        <v>136</v>
      </c>
    </row>
    <row r="65" ht="11.25">
      <c r="A65" s="159" t="s">
        <v>139</v>
      </c>
    </row>
    <row r="66" ht="11.25">
      <c r="A66" s="159" t="s">
        <v>132</v>
      </c>
    </row>
    <row r="67" ht="11.25">
      <c r="A67" s="96" t="s">
        <v>140</v>
      </c>
    </row>
    <row r="68" ht="11.25">
      <c r="A68" s="94" t="s">
        <v>137</v>
      </c>
    </row>
    <row r="69" ht="11.25">
      <c r="A69" s="101" t="s">
        <v>138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B2:IT38"/>
  <sheetViews>
    <sheetView showGridLines="0" zoomScalePageLayoutView="0" workbookViewId="0" topLeftCell="A19">
      <selection activeCell="B38" sqref="B38"/>
    </sheetView>
  </sheetViews>
  <sheetFormatPr defaultColWidth="9.140625" defaultRowHeight="12.75"/>
  <cols>
    <col min="1" max="1" width="3.421875" style="1" customWidth="1"/>
    <col min="2" max="2" width="9.7109375" style="170" customWidth="1"/>
    <col min="3" max="7" width="17.421875" style="1" customWidth="1"/>
    <col min="8" max="8" width="17.421875" style="171" customWidth="1"/>
    <col min="9" max="9" width="3.140625" style="1" customWidth="1"/>
    <col min="10" max="16384" width="9.140625" style="1" customWidth="1"/>
  </cols>
  <sheetData>
    <row r="1" ht="13.5" thickBot="1"/>
    <row r="2" spans="2:8" ht="13.5" thickBot="1">
      <c r="B2" s="38" t="s">
        <v>82</v>
      </c>
      <c r="C2" s="175"/>
      <c r="D2" s="175"/>
      <c r="E2" s="175"/>
      <c r="F2" s="175"/>
      <c r="G2" s="175"/>
      <c r="H2" s="176"/>
    </row>
    <row r="3" spans="2:8" ht="13.5" thickBot="1">
      <c r="B3" s="172"/>
      <c r="C3" s="2"/>
      <c r="D3" s="2"/>
      <c r="E3" s="2"/>
      <c r="F3" s="2"/>
      <c r="G3" s="2"/>
      <c r="H3" s="173"/>
    </row>
    <row r="4" spans="2:8" ht="33.75">
      <c r="B4" s="177" t="s">
        <v>8</v>
      </c>
      <c r="C4" s="37" t="s">
        <v>116</v>
      </c>
      <c r="D4" s="37" t="s">
        <v>117</v>
      </c>
      <c r="E4" s="37" t="s">
        <v>118</v>
      </c>
      <c r="F4" s="37" t="s">
        <v>119</v>
      </c>
      <c r="G4" s="37" t="s">
        <v>120</v>
      </c>
      <c r="H4" s="182" t="s">
        <v>126</v>
      </c>
    </row>
    <row r="5" spans="2:8" ht="12.75">
      <c r="B5" s="178">
        <f>'ΚΟΣΤΟΣ ΕΠΕΝΔΥΣΗΣ'!B5</f>
        <v>0</v>
      </c>
      <c r="C5" s="6"/>
      <c r="D5" s="6"/>
      <c r="E5" s="6"/>
      <c r="F5" s="7"/>
      <c r="G5" s="7"/>
      <c r="H5" s="61">
        <f aca="true" t="shared" si="0" ref="H5:H34">SUM(C5:G5)</f>
        <v>0</v>
      </c>
    </row>
    <row r="6" spans="2:8" ht="12.75">
      <c r="B6" s="178">
        <f aca="true" t="shared" si="1" ref="B6:B34">B5+1</f>
        <v>1</v>
      </c>
      <c r="C6" s="6"/>
      <c r="D6" s="6"/>
      <c r="E6" s="6"/>
      <c r="F6" s="7"/>
      <c r="G6" s="7"/>
      <c r="H6" s="61">
        <f t="shared" si="0"/>
        <v>0</v>
      </c>
    </row>
    <row r="7" spans="2:8" ht="12.75">
      <c r="B7" s="178">
        <f t="shared" si="1"/>
        <v>2</v>
      </c>
      <c r="C7" s="6"/>
      <c r="D7" s="6"/>
      <c r="E7" s="6"/>
      <c r="F7" s="7"/>
      <c r="G7" s="7"/>
      <c r="H7" s="61">
        <f t="shared" si="0"/>
        <v>0</v>
      </c>
    </row>
    <row r="8" spans="2:8" ht="12.75">
      <c r="B8" s="178">
        <f t="shared" si="1"/>
        <v>3</v>
      </c>
      <c r="C8" s="6"/>
      <c r="D8" s="6"/>
      <c r="E8" s="6"/>
      <c r="F8" s="7"/>
      <c r="G8" s="7"/>
      <c r="H8" s="61">
        <f t="shared" si="0"/>
        <v>0</v>
      </c>
    </row>
    <row r="9" spans="2:8" ht="12.75">
      <c r="B9" s="178">
        <f t="shared" si="1"/>
        <v>4</v>
      </c>
      <c r="C9" s="6"/>
      <c r="D9" s="6"/>
      <c r="E9" s="6"/>
      <c r="F9" s="7"/>
      <c r="G9" s="7"/>
      <c r="H9" s="61">
        <f t="shared" si="0"/>
        <v>0</v>
      </c>
    </row>
    <row r="10" spans="2:8" ht="12.75">
      <c r="B10" s="178">
        <f t="shared" si="1"/>
        <v>5</v>
      </c>
      <c r="C10" s="6"/>
      <c r="D10" s="6"/>
      <c r="E10" s="6"/>
      <c r="F10" s="7"/>
      <c r="G10" s="7"/>
      <c r="H10" s="61">
        <f t="shared" si="0"/>
        <v>0</v>
      </c>
    </row>
    <row r="11" spans="2:8" ht="12.75">
      <c r="B11" s="178">
        <f t="shared" si="1"/>
        <v>6</v>
      </c>
      <c r="C11" s="6"/>
      <c r="D11" s="6"/>
      <c r="E11" s="6"/>
      <c r="F11" s="7"/>
      <c r="G11" s="7"/>
      <c r="H11" s="61">
        <f t="shared" si="0"/>
        <v>0</v>
      </c>
    </row>
    <row r="12" spans="2:8" ht="12.75">
      <c r="B12" s="178">
        <f t="shared" si="1"/>
        <v>7</v>
      </c>
      <c r="C12" s="6"/>
      <c r="D12" s="6"/>
      <c r="E12" s="6"/>
      <c r="F12" s="7"/>
      <c r="G12" s="7"/>
      <c r="H12" s="61">
        <f t="shared" si="0"/>
        <v>0</v>
      </c>
    </row>
    <row r="13" spans="2:8" ht="12.75">
      <c r="B13" s="178">
        <f t="shared" si="1"/>
        <v>8</v>
      </c>
      <c r="C13" s="6"/>
      <c r="D13" s="6"/>
      <c r="E13" s="6"/>
      <c r="F13" s="7"/>
      <c r="G13" s="7"/>
      <c r="H13" s="61">
        <f t="shared" si="0"/>
        <v>0</v>
      </c>
    </row>
    <row r="14" spans="2:8" ht="12.75">
      <c r="B14" s="178">
        <f t="shared" si="1"/>
        <v>9</v>
      </c>
      <c r="C14" s="6"/>
      <c r="D14" s="6"/>
      <c r="E14" s="6"/>
      <c r="F14" s="7"/>
      <c r="G14" s="7"/>
      <c r="H14" s="61">
        <f t="shared" si="0"/>
        <v>0</v>
      </c>
    </row>
    <row r="15" spans="2:8" ht="12.75">
      <c r="B15" s="178">
        <f t="shared" si="1"/>
        <v>10</v>
      </c>
      <c r="C15" s="6"/>
      <c r="D15" s="6"/>
      <c r="E15" s="6"/>
      <c r="F15" s="7"/>
      <c r="G15" s="7"/>
      <c r="H15" s="61">
        <f t="shared" si="0"/>
        <v>0</v>
      </c>
    </row>
    <row r="16" spans="2:8" ht="12.75">
      <c r="B16" s="178">
        <f t="shared" si="1"/>
        <v>11</v>
      </c>
      <c r="C16" s="6"/>
      <c r="D16" s="6"/>
      <c r="E16" s="6"/>
      <c r="F16" s="7"/>
      <c r="G16" s="7"/>
      <c r="H16" s="61">
        <f t="shared" si="0"/>
        <v>0</v>
      </c>
    </row>
    <row r="17" spans="2:8" ht="12.75">
      <c r="B17" s="178">
        <f t="shared" si="1"/>
        <v>12</v>
      </c>
      <c r="C17" s="6"/>
      <c r="D17" s="6"/>
      <c r="E17" s="6"/>
      <c r="F17" s="7"/>
      <c r="G17" s="7"/>
      <c r="H17" s="61">
        <f t="shared" si="0"/>
        <v>0</v>
      </c>
    </row>
    <row r="18" spans="2:8" ht="12.75">
      <c r="B18" s="178">
        <f t="shared" si="1"/>
        <v>13</v>
      </c>
      <c r="C18" s="6"/>
      <c r="D18" s="6"/>
      <c r="E18" s="6"/>
      <c r="F18" s="7"/>
      <c r="G18" s="7"/>
      <c r="H18" s="61">
        <f t="shared" si="0"/>
        <v>0</v>
      </c>
    </row>
    <row r="19" spans="2:8" ht="12.75">
      <c r="B19" s="178">
        <f t="shared" si="1"/>
        <v>14</v>
      </c>
      <c r="C19" s="6"/>
      <c r="D19" s="6"/>
      <c r="E19" s="6"/>
      <c r="F19" s="7"/>
      <c r="G19" s="7"/>
      <c r="H19" s="61">
        <f t="shared" si="0"/>
        <v>0</v>
      </c>
    </row>
    <row r="20" spans="2:8" ht="12.75">
      <c r="B20" s="178">
        <f t="shared" si="1"/>
        <v>15</v>
      </c>
      <c r="C20" s="6"/>
      <c r="D20" s="6"/>
      <c r="E20" s="6"/>
      <c r="F20" s="7"/>
      <c r="G20" s="7"/>
      <c r="H20" s="61">
        <f t="shared" si="0"/>
        <v>0</v>
      </c>
    </row>
    <row r="21" spans="2:8" ht="12.75">
      <c r="B21" s="178">
        <f t="shared" si="1"/>
        <v>16</v>
      </c>
      <c r="C21" s="6"/>
      <c r="D21" s="6"/>
      <c r="E21" s="6"/>
      <c r="F21" s="7"/>
      <c r="G21" s="7"/>
      <c r="H21" s="61">
        <f t="shared" si="0"/>
        <v>0</v>
      </c>
    </row>
    <row r="22" spans="2:8" ht="12.75">
      <c r="B22" s="178">
        <f t="shared" si="1"/>
        <v>17</v>
      </c>
      <c r="C22" s="6"/>
      <c r="D22" s="6"/>
      <c r="E22" s="6"/>
      <c r="F22" s="7"/>
      <c r="G22" s="7"/>
      <c r="H22" s="61">
        <f t="shared" si="0"/>
        <v>0</v>
      </c>
    </row>
    <row r="23" spans="2:8" ht="12.75">
      <c r="B23" s="178">
        <f t="shared" si="1"/>
        <v>18</v>
      </c>
      <c r="C23" s="6"/>
      <c r="D23" s="6"/>
      <c r="E23" s="6"/>
      <c r="F23" s="7"/>
      <c r="G23" s="7"/>
      <c r="H23" s="61">
        <f t="shared" si="0"/>
        <v>0</v>
      </c>
    </row>
    <row r="24" spans="2:8" ht="12.75">
      <c r="B24" s="178">
        <f t="shared" si="1"/>
        <v>19</v>
      </c>
      <c r="C24" s="6"/>
      <c r="D24" s="6"/>
      <c r="E24" s="6"/>
      <c r="F24" s="7"/>
      <c r="G24" s="7"/>
      <c r="H24" s="61">
        <f t="shared" si="0"/>
        <v>0</v>
      </c>
    </row>
    <row r="25" spans="2:8" ht="12.75">
      <c r="B25" s="178">
        <f t="shared" si="1"/>
        <v>20</v>
      </c>
      <c r="C25" s="6"/>
      <c r="D25" s="6"/>
      <c r="E25" s="6"/>
      <c r="F25" s="7"/>
      <c r="G25" s="7"/>
      <c r="H25" s="61">
        <f t="shared" si="0"/>
        <v>0</v>
      </c>
    </row>
    <row r="26" spans="2:8" ht="12.75">
      <c r="B26" s="178">
        <f t="shared" si="1"/>
        <v>21</v>
      </c>
      <c r="C26" s="6"/>
      <c r="D26" s="6"/>
      <c r="E26" s="6"/>
      <c r="F26" s="7"/>
      <c r="G26" s="7"/>
      <c r="H26" s="61">
        <f t="shared" si="0"/>
        <v>0</v>
      </c>
    </row>
    <row r="27" spans="2:8" ht="12.75">
      <c r="B27" s="178">
        <f t="shared" si="1"/>
        <v>22</v>
      </c>
      <c r="C27" s="6"/>
      <c r="D27" s="6"/>
      <c r="E27" s="6"/>
      <c r="F27" s="7"/>
      <c r="G27" s="7"/>
      <c r="H27" s="61">
        <f t="shared" si="0"/>
        <v>0</v>
      </c>
    </row>
    <row r="28" spans="2:8" ht="12.75">
      <c r="B28" s="178">
        <f t="shared" si="1"/>
        <v>23</v>
      </c>
      <c r="C28" s="6"/>
      <c r="D28" s="6"/>
      <c r="E28" s="6"/>
      <c r="F28" s="7"/>
      <c r="G28" s="7"/>
      <c r="H28" s="61">
        <f t="shared" si="0"/>
        <v>0</v>
      </c>
    </row>
    <row r="29" spans="2:8" ht="12.75">
      <c r="B29" s="178">
        <f t="shared" si="1"/>
        <v>24</v>
      </c>
      <c r="C29" s="6"/>
      <c r="D29" s="6"/>
      <c r="E29" s="6"/>
      <c r="F29" s="7"/>
      <c r="G29" s="7"/>
      <c r="H29" s="61">
        <f t="shared" si="0"/>
        <v>0</v>
      </c>
    </row>
    <row r="30" spans="2:8" ht="12.75">
      <c r="B30" s="178">
        <f t="shared" si="1"/>
        <v>25</v>
      </c>
      <c r="C30" s="6"/>
      <c r="D30" s="6"/>
      <c r="E30" s="6"/>
      <c r="F30" s="7"/>
      <c r="G30" s="7"/>
      <c r="H30" s="61">
        <f t="shared" si="0"/>
        <v>0</v>
      </c>
    </row>
    <row r="31" spans="2:8" ht="12.75">
      <c r="B31" s="178">
        <f t="shared" si="1"/>
        <v>26</v>
      </c>
      <c r="C31" s="6"/>
      <c r="D31" s="6"/>
      <c r="E31" s="6"/>
      <c r="F31" s="7"/>
      <c r="G31" s="7"/>
      <c r="H31" s="61">
        <f t="shared" si="0"/>
        <v>0</v>
      </c>
    </row>
    <row r="32" spans="2:8" ht="12.75">
      <c r="B32" s="178">
        <f t="shared" si="1"/>
        <v>27</v>
      </c>
      <c r="C32" s="6"/>
      <c r="D32" s="6"/>
      <c r="E32" s="6"/>
      <c r="F32" s="7"/>
      <c r="G32" s="7"/>
      <c r="H32" s="61">
        <f t="shared" si="0"/>
        <v>0</v>
      </c>
    </row>
    <row r="33" spans="2:8" ht="12.75">
      <c r="B33" s="178">
        <f t="shared" si="1"/>
        <v>28</v>
      </c>
      <c r="C33" s="6"/>
      <c r="D33" s="6"/>
      <c r="E33" s="6"/>
      <c r="F33" s="7"/>
      <c r="G33" s="7"/>
      <c r="H33" s="61">
        <f t="shared" si="0"/>
        <v>0</v>
      </c>
    </row>
    <row r="34" spans="2:8" ht="12.75">
      <c r="B34" s="178">
        <f t="shared" si="1"/>
        <v>29</v>
      </c>
      <c r="C34" s="6"/>
      <c r="D34" s="6"/>
      <c r="E34" s="6"/>
      <c r="F34" s="7"/>
      <c r="G34" s="7"/>
      <c r="H34" s="61">
        <f t="shared" si="0"/>
        <v>0</v>
      </c>
    </row>
    <row r="35" spans="2:8" ht="13.5" thickBot="1">
      <c r="B35" s="179" t="s">
        <v>0</v>
      </c>
      <c r="C35" s="180">
        <f aca="true" t="shared" si="2" ref="C35:H35">SUM(C5:C34)</f>
        <v>0</v>
      </c>
      <c r="D35" s="180">
        <f t="shared" si="2"/>
        <v>0</v>
      </c>
      <c r="E35" s="180">
        <f t="shared" si="2"/>
        <v>0</v>
      </c>
      <c r="F35" s="180">
        <f t="shared" si="2"/>
        <v>0</v>
      </c>
      <c r="G35" s="180">
        <f t="shared" si="2"/>
        <v>0</v>
      </c>
      <c r="H35" s="181">
        <f t="shared" si="2"/>
        <v>0</v>
      </c>
    </row>
    <row r="37" spans="2:254" ht="12.75">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ht="12.75">
      <c r="B38" s="174" t="s">
        <v>164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scaleWithDoc="0">
    <oddFooter>&amp;L&amp;8Έντυπο: Ε.I.1_4
Έκδοση: 1η 
Ημ. Έκδοσης:30.10.2015&amp;R&amp;8&amp;A</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2:Q56"/>
  <sheetViews>
    <sheetView showGridLines="0" zoomScalePageLayoutView="0" workbookViewId="0" topLeftCell="A4">
      <selection activeCell="G6" sqref="G6"/>
    </sheetView>
  </sheetViews>
  <sheetFormatPr defaultColWidth="9.140625" defaultRowHeight="12.75"/>
  <cols>
    <col min="1" max="1" width="2.28125" style="183" customWidth="1"/>
    <col min="2" max="2" width="13.7109375" style="183" customWidth="1"/>
    <col min="3" max="7" width="19.421875" style="184" customWidth="1"/>
    <col min="8" max="8" width="5.57421875" style="184" customWidth="1"/>
    <col min="9" max="9" width="13.8515625" style="184" customWidth="1"/>
    <col min="10" max="10" width="13.00390625" style="184" customWidth="1"/>
    <col min="11" max="11" width="15.7109375" style="184" customWidth="1"/>
    <col min="12" max="12" width="6.8515625" style="184" customWidth="1"/>
    <col min="13" max="13" width="3.7109375" style="184" customWidth="1"/>
    <col min="14" max="14" width="11.00390625" style="184" customWidth="1"/>
    <col min="15" max="15" width="14.8515625" style="184" customWidth="1"/>
    <col min="16" max="16" width="1.421875" style="184" customWidth="1"/>
    <col min="17" max="17" width="1.57421875" style="184" customWidth="1"/>
    <col min="18" max="16384" width="9.140625" style="183" customWidth="1"/>
  </cols>
  <sheetData>
    <row r="1" ht="12" thickBot="1"/>
    <row r="2" spans="2:7" s="185" customFormat="1" ht="18" customHeight="1" thickBot="1">
      <c r="B2" s="287" t="s">
        <v>18</v>
      </c>
      <c r="C2" s="288"/>
      <c r="D2" s="288"/>
      <c r="E2" s="288"/>
      <c r="F2" s="289"/>
      <c r="G2" s="290"/>
    </row>
    <row r="3" spans="2:7" s="185" customFormat="1" ht="12" thickBot="1">
      <c r="B3" s="186"/>
      <c r="C3" s="187"/>
      <c r="D3" s="187"/>
      <c r="E3" s="187"/>
      <c r="F3" s="188"/>
      <c r="G3" s="189"/>
    </row>
    <row r="4" spans="2:9" s="190" customFormat="1" ht="22.5">
      <c r="B4" s="206" t="s">
        <v>8</v>
      </c>
      <c r="C4" s="207" t="s">
        <v>9</v>
      </c>
      <c r="D4" s="207" t="s">
        <v>10</v>
      </c>
      <c r="E4" s="208" t="s">
        <v>134</v>
      </c>
      <c r="F4" s="207" t="s">
        <v>11</v>
      </c>
      <c r="G4" s="209" t="s">
        <v>12</v>
      </c>
      <c r="H4" s="191"/>
      <c r="I4" s="192"/>
    </row>
    <row r="5" spans="1:9" s="190" customFormat="1" ht="11.25">
      <c r="A5" s="191"/>
      <c r="B5" s="210"/>
      <c r="C5" s="211" t="s">
        <v>27</v>
      </c>
      <c r="D5" s="211" t="s">
        <v>28</v>
      </c>
      <c r="E5" s="211" t="s">
        <v>29</v>
      </c>
      <c r="F5" s="211" t="s">
        <v>30</v>
      </c>
      <c r="G5" s="212" t="s">
        <v>31</v>
      </c>
      <c r="H5" s="191"/>
      <c r="I5" s="192"/>
    </row>
    <row r="6" spans="2:17" ht="11.25">
      <c r="B6" s="213">
        <f>'ΚΟΣΤΟΣ ΕΠΕΝΔΥΣΗΣ'!B5</f>
        <v>0</v>
      </c>
      <c r="C6" s="220">
        <f>IF('ΓΕΝΙΚΑ ΣΤΟΙΧΕΙΑ'!$C$11=1,'ΚΟΣΤΟΣ ΕΠΕΝΔΥΣΗΣ'!Q5-'ΚΟΣΤΟΣ ΕΠΕΝΔΥΣΗΣ'!G5-'ΚΟΣΤΟΣ ΕΠΕΝΔΥΣΗΣ'!O5,'ΚΟΣΤΟΣ ΕΠΕΝΔΥΣΗΣ'!M5-'ΚΟΣΤΟΣ ΕΠΕΝΔΥΣΗΣ'!G5)</f>
        <v>0</v>
      </c>
      <c r="D6" s="221">
        <f>ΕΣΟΔΑ!H5</f>
        <v>0</v>
      </c>
      <c r="E6" s="221">
        <f>ΔΑΠΑΝΕΣ!H5</f>
        <v>0</v>
      </c>
      <c r="F6" s="8"/>
      <c r="G6" s="222">
        <f>-C6+D6-E6+F6</f>
        <v>0</v>
      </c>
      <c r="H6" s="193"/>
      <c r="I6" s="192"/>
      <c r="J6" s="190"/>
      <c r="K6" s="190"/>
      <c r="L6" s="190"/>
      <c r="M6" s="190"/>
      <c r="N6" s="183"/>
      <c r="O6" s="183"/>
      <c r="P6" s="183"/>
      <c r="Q6" s="183"/>
    </row>
    <row r="7" spans="1:17" ht="11.25">
      <c r="A7" s="194"/>
      <c r="B7" s="214">
        <f>B6+1</f>
        <v>1</v>
      </c>
      <c r="C7" s="220">
        <f>IF('ΓΕΝΙΚΑ ΣΤΟΙΧΕΙΑ'!$C$11=1,'ΚΟΣΤΟΣ ΕΠΕΝΔΥΣΗΣ'!Q6-'ΚΟΣΤΟΣ ΕΠΕΝΔΥΣΗΣ'!G6-'ΚΟΣΤΟΣ ΕΠΕΝΔΥΣΗΣ'!O6,'ΚΟΣΤΟΣ ΕΠΕΝΔΥΣΗΣ'!M6-'ΚΟΣΤΟΣ ΕΠΕΝΔΥΣΗΣ'!G6)</f>
        <v>0</v>
      </c>
      <c r="D7" s="220">
        <f>ΕΣΟΔΑ!H6</f>
        <v>0</v>
      </c>
      <c r="E7" s="220">
        <f>ΔΑΠΑΝΕΣ!H6</f>
        <v>0</v>
      </c>
      <c r="F7" s="9"/>
      <c r="G7" s="223">
        <f aca="true" t="shared" si="0" ref="G7:G25">-C7+D7-E7+F7</f>
        <v>0</v>
      </c>
      <c r="H7" s="195"/>
      <c r="I7" s="192"/>
      <c r="J7" s="190"/>
      <c r="K7" s="190"/>
      <c r="L7" s="190"/>
      <c r="M7" s="190"/>
      <c r="N7" s="183"/>
      <c r="O7" s="183"/>
      <c r="P7" s="183"/>
      <c r="Q7" s="183"/>
    </row>
    <row r="8" spans="1:17" ht="11.25">
      <c r="A8" s="194"/>
      <c r="B8" s="214">
        <f aca="true" t="shared" si="1" ref="B8:B35">B7+1</f>
        <v>2</v>
      </c>
      <c r="C8" s="220">
        <f>IF('ΓΕΝΙΚΑ ΣΤΟΙΧΕΙΑ'!$C$11=1,'ΚΟΣΤΟΣ ΕΠΕΝΔΥΣΗΣ'!Q7-'ΚΟΣΤΟΣ ΕΠΕΝΔΥΣΗΣ'!G7-'ΚΟΣΤΟΣ ΕΠΕΝΔΥΣΗΣ'!O7,'ΚΟΣΤΟΣ ΕΠΕΝΔΥΣΗΣ'!M7-'ΚΟΣΤΟΣ ΕΠΕΝΔΥΣΗΣ'!G7)</f>
        <v>0</v>
      </c>
      <c r="D8" s="220">
        <f>ΕΣΟΔΑ!H7</f>
        <v>0</v>
      </c>
      <c r="E8" s="220">
        <f>ΔΑΠΑΝΕΣ!H7</f>
        <v>0</v>
      </c>
      <c r="F8" s="9"/>
      <c r="G8" s="223">
        <f t="shared" si="0"/>
        <v>0</v>
      </c>
      <c r="H8" s="195"/>
      <c r="I8" s="192"/>
      <c r="J8" s="190"/>
      <c r="K8" s="190"/>
      <c r="L8" s="190"/>
      <c r="M8" s="190"/>
      <c r="N8" s="183"/>
      <c r="O8" s="183"/>
      <c r="P8" s="183"/>
      <c r="Q8" s="183"/>
    </row>
    <row r="9" spans="1:17" ht="11.25">
      <c r="A9" s="194"/>
      <c r="B9" s="214">
        <f t="shared" si="1"/>
        <v>3</v>
      </c>
      <c r="C9" s="220">
        <f>IF('ΓΕΝΙΚΑ ΣΤΟΙΧΕΙΑ'!$C$11=1,'ΚΟΣΤΟΣ ΕΠΕΝΔΥΣΗΣ'!Q8-'ΚΟΣΤΟΣ ΕΠΕΝΔΥΣΗΣ'!G8-'ΚΟΣΤΟΣ ΕΠΕΝΔΥΣΗΣ'!O8,'ΚΟΣΤΟΣ ΕΠΕΝΔΥΣΗΣ'!M8-'ΚΟΣΤΟΣ ΕΠΕΝΔΥΣΗΣ'!G8)</f>
        <v>0</v>
      </c>
      <c r="D9" s="220">
        <f>ΕΣΟΔΑ!H8</f>
        <v>0</v>
      </c>
      <c r="E9" s="220">
        <f>ΔΑΠΑΝΕΣ!H8</f>
        <v>0</v>
      </c>
      <c r="F9" s="9"/>
      <c r="G9" s="223">
        <f t="shared" si="0"/>
        <v>0</v>
      </c>
      <c r="H9" s="195"/>
      <c r="I9" s="192"/>
      <c r="J9" s="190"/>
      <c r="K9" s="190"/>
      <c r="L9" s="190"/>
      <c r="M9" s="190"/>
      <c r="N9" s="183"/>
      <c r="O9" s="183"/>
      <c r="P9" s="183"/>
      <c r="Q9" s="183"/>
    </row>
    <row r="10" spans="1:17" ht="11.25">
      <c r="A10" s="194"/>
      <c r="B10" s="214">
        <f t="shared" si="1"/>
        <v>4</v>
      </c>
      <c r="C10" s="220">
        <f>IF('ΓΕΝΙΚΑ ΣΤΟΙΧΕΙΑ'!$C$11=1,'ΚΟΣΤΟΣ ΕΠΕΝΔΥΣΗΣ'!Q9-'ΚΟΣΤΟΣ ΕΠΕΝΔΥΣΗΣ'!G9-'ΚΟΣΤΟΣ ΕΠΕΝΔΥΣΗΣ'!O9,'ΚΟΣΤΟΣ ΕΠΕΝΔΥΣΗΣ'!M9-'ΚΟΣΤΟΣ ΕΠΕΝΔΥΣΗΣ'!G9)</f>
        <v>0</v>
      </c>
      <c r="D10" s="220">
        <f>ΕΣΟΔΑ!H9</f>
        <v>0</v>
      </c>
      <c r="E10" s="220">
        <f>ΔΑΠΑΝΕΣ!H9</f>
        <v>0</v>
      </c>
      <c r="F10" s="9"/>
      <c r="G10" s="223">
        <f t="shared" si="0"/>
        <v>0</v>
      </c>
      <c r="H10" s="195"/>
      <c r="I10" s="192"/>
      <c r="J10" s="190"/>
      <c r="K10" s="190"/>
      <c r="L10" s="190"/>
      <c r="M10" s="190"/>
      <c r="N10" s="183"/>
      <c r="O10" s="183"/>
      <c r="P10" s="183"/>
      <c r="Q10" s="183"/>
    </row>
    <row r="11" spans="1:17" ht="11.25">
      <c r="A11" s="194"/>
      <c r="B11" s="214">
        <f t="shared" si="1"/>
        <v>5</v>
      </c>
      <c r="C11" s="220">
        <f>IF('ΓΕΝΙΚΑ ΣΤΟΙΧΕΙΑ'!$C$11=1,'ΚΟΣΤΟΣ ΕΠΕΝΔΥΣΗΣ'!Q10-'ΚΟΣΤΟΣ ΕΠΕΝΔΥΣΗΣ'!G10-'ΚΟΣΤΟΣ ΕΠΕΝΔΥΣΗΣ'!O10,'ΚΟΣΤΟΣ ΕΠΕΝΔΥΣΗΣ'!M10-'ΚΟΣΤΟΣ ΕΠΕΝΔΥΣΗΣ'!G10)</f>
        <v>0</v>
      </c>
      <c r="D11" s="220">
        <f>ΕΣΟΔΑ!H10</f>
        <v>0</v>
      </c>
      <c r="E11" s="220">
        <f>ΔΑΠΑΝΕΣ!H10</f>
        <v>0</v>
      </c>
      <c r="F11" s="9"/>
      <c r="G11" s="223">
        <f t="shared" si="0"/>
        <v>0</v>
      </c>
      <c r="H11" s="195"/>
      <c r="I11" s="192"/>
      <c r="J11" s="190"/>
      <c r="K11" s="190"/>
      <c r="L11" s="190"/>
      <c r="M11" s="190"/>
      <c r="N11" s="195"/>
      <c r="O11" s="183"/>
      <c r="P11" s="183"/>
      <c r="Q11" s="183"/>
    </row>
    <row r="12" spans="1:17" ht="11.25">
      <c r="A12" s="194"/>
      <c r="B12" s="214">
        <f t="shared" si="1"/>
        <v>6</v>
      </c>
      <c r="C12" s="220">
        <f>IF('ΓΕΝΙΚΑ ΣΤΟΙΧΕΙΑ'!$C$11=1,'ΚΟΣΤΟΣ ΕΠΕΝΔΥΣΗΣ'!Q11-'ΚΟΣΤΟΣ ΕΠΕΝΔΥΣΗΣ'!G11-'ΚΟΣΤΟΣ ΕΠΕΝΔΥΣΗΣ'!O11,'ΚΟΣΤΟΣ ΕΠΕΝΔΥΣΗΣ'!M11-'ΚΟΣΤΟΣ ΕΠΕΝΔΥΣΗΣ'!G11)</f>
        <v>0</v>
      </c>
      <c r="D12" s="220">
        <f>ΕΣΟΔΑ!H11</f>
        <v>0</v>
      </c>
      <c r="E12" s="220">
        <f>ΔΑΠΑΝΕΣ!H11</f>
        <v>0</v>
      </c>
      <c r="F12" s="9"/>
      <c r="G12" s="223">
        <f t="shared" si="0"/>
        <v>0</v>
      </c>
      <c r="H12" s="195"/>
      <c r="I12" s="192"/>
      <c r="J12" s="190"/>
      <c r="K12" s="190"/>
      <c r="L12" s="190"/>
      <c r="M12" s="190"/>
      <c r="N12" s="183"/>
      <c r="O12" s="183"/>
      <c r="P12" s="183"/>
      <c r="Q12" s="183"/>
    </row>
    <row r="13" spans="1:17" ht="11.25">
      <c r="A13" s="194"/>
      <c r="B13" s="214">
        <f t="shared" si="1"/>
        <v>7</v>
      </c>
      <c r="C13" s="220">
        <f>IF('ΓΕΝΙΚΑ ΣΤΟΙΧΕΙΑ'!$C$11=1,'ΚΟΣΤΟΣ ΕΠΕΝΔΥΣΗΣ'!Q12-'ΚΟΣΤΟΣ ΕΠΕΝΔΥΣΗΣ'!G12-'ΚΟΣΤΟΣ ΕΠΕΝΔΥΣΗΣ'!O12,'ΚΟΣΤΟΣ ΕΠΕΝΔΥΣΗΣ'!M12-'ΚΟΣΤΟΣ ΕΠΕΝΔΥΣΗΣ'!G12)</f>
        <v>0</v>
      </c>
      <c r="D13" s="220">
        <f>ΕΣΟΔΑ!H12</f>
        <v>0</v>
      </c>
      <c r="E13" s="220">
        <f>ΔΑΠΑΝΕΣ!H12</f>
        <v>0</v>
      </c>
      <c r="F13" s="9"/>
      <c r="G13" s="223">
        <f t="shared" si="0"/>
        <v>0</v>
      </c>
      <c r="H13" s="195"/>
      <c r="I13" s="192"/>
      <c r="J13" s="190"/>
      <c r="K13" s="190"/>
      <c r="L13" s="190"/>
      <c r="M13" s="190"/>
      <c r="N13" s="183"/>
      <c r="O13" s="183"/>
      <c r="P13" s="183"/>
      <c r="Q13" s="183"/>
    </row>
    <row r="14" spans="1:17" ht="11.25">
      <c r="A14" s="194"/>
      <c r="B14" s="214">
        <f t="shared" si="1"/>
        <v>8</v>
      </c>
      <c r="C14" s="220">
        <f>IF('ΓΕΝΙΚΑ ΣΤΟΙΧΕΙΑ'!$C$11=1,'ΚΟΣΤΟΣ ΕΠΕΝΔΥΣΗΣ'!Q13-'ΚΟΣΤΟΣ ΕΠΕΝΔΥΣΗΣ'!G13-'ΚΟΣΤΟΣ ΕΠΕΝΔΥΣΗΣ'!O13,'ΚΟΣΤΟΣ ΕΠΕΝΔΥΣΗΣ'!M13-'ΚΟΣΤΟΣ ΕΠΕΝΔΥΣΗΣ'!G13)</f>
        <v>0</v>
      </c>
      <c r="D14" s="220">
        <f>ΕΣΟΔΑ!H13</f>
        <v>0</v>
      </c>
      <c r="E14" s="220">
        <f>ΔΑΠΑΝΕΣ!H13</f>
        <v>0</v>
      </c>
      <c r="F14" s="9"/>
      <c r="G14" s="223">
        <f t="shared" si="0"/>
        <v>0</v>
      </c>
      <c r="H14" s="195"/>
      <c r="I14" s="192"/>
      <c r="J14" s="190"/>
      <c r="K14" s="190"/>
      <c r="L14" s="190"/>
      <c r="M14" s="190"/>
      <c r="N14" s="183"/>
      <c r="O14" s="183"/>
      <c r="P14" s="183"/>
      <c r="Q14" s="183"/>
    </row>
    <row r="15" spans="1:17" ht="11.25">
      <c r="A15" s="194"/>
      <c r="B15" s="214">
        <f t="shared" si="1"/>
        <v>9</v>
      </c>
      <c r="C15" s="220">
        <f>IF('ΓΕΝΙΚΑ ΣΤΟΙΧΕΙΑ'!$C$11=1,'ΚΟΣΤΟΣ ΕΠΕΝΔΥΣΗΣ'!Q14-'ΚΟΣΤΟΣ ΕΠΕΝΔΥΣΗΣ'!G14-'ΚΟΣΤΟΣ ΕΠΕΝΔΥΣΗΣ'!O14,'ΚΟΣΤΟΣ ΕΠΕΝΔΥΣΗΣ'!M14-'ΚΟΣΤΟΣ ΕΠΕΝΔΥΣΗΣ'!G14)</f>
        <v>0</v>
      </c>
      <c r="D15" s="220">
        <f>ΕΣΟΔΑ!H14</f>
        <v>0</v>
      </c>
      <c r="E15" s="220">
        <f>ΔΑΠΑΝΕΣ!H14</f>
        <v>0</v>
      </c>
      <c r="F15" s="9"/>
      <c r="G15" s="223">
        <f t="shared" si="0"/>
        <v>0</v>
      </c>
      <c r="H15" s="195"/>
      <c r="I15" s="192"/>
      <c r="J15" s="190"/>
      <c r="K15" s="190"/>
      <c r="L15" s="190"/>
      <c r="M15" s="190"/>
      <c r="N15" s="183"/>
      <c r="O15" s="183"/>
      <c r="P15" s="183"/>
      <c r="Q15" s="183"/>
    </row>
    <row r="16" spans="1:17" ht="11.25">
      <c r="A16" s="194"/>
      <c r="B16" s="214">
        <f t="shared" si="1"/>
        <v>10</v>
      </c>
      <c r="C16" s="220"/>
      <c r="D16" s="220">
        <f>ΕΣΟΔΑ!H15</f>
        <v>0</v>
      </c>
      <c r="E16" s="220">
        <f>ΔΑΠΑΝΕΣ!H15</f>
        <v>0</v>
      </c>
      <c r="F16" s="9"/>
      <c r="G16" s="223">
        <f t="shared" si="0"/>
        <v>0</v>
      </c>
      <c r="H16" s="195"/>
      <c r="I16" s="192"/>
      <c r="J16" s="190"/>
      <c r="K16" s="190"/>
      <c r="L16" s="190"/>
      <c r="M16" s="190"/>
      <c r="N16" s="183"/>
      <c r="O16" s="183"/>
      <c r="P16" s="183"/>
      <c r="Q16" s="183"/>
    </row>
    <row r="17" spans="1:17" ht="11.25">
      <c r="A17" s="194"/>
      <c r="B17" s="214">
        <f t="shared" si="1"/>
        <v>11</v>
      </c>
      <c r="C17" s="220"/>
      <c r="D17" s="220">
        <f>ΕΣΟΔΑ!H16</f>
        <v>0</v>
      </c>
      <c r="E17" s="220">
        <f>ΔΑΠΑΝΕΣ!H16</f>
        <v>0</v>
      </c>
      <c r="F17" s="9"/>
      <c r="G17" s="223">
        <f t="shared" si="0"/>
        <v>0</v>
      </c>
      <c r="H17" s="195"/>
      <c r="I17" s="195"/>
      <c r="J17" s="183"/>
      <c r="K17" s="183"/>
      <c r="L17" s="183"/>
      <c r="M17" s="183"/>
      <c r="N17" s="183"/>
      <c r="O17" s="183"/>
      <c r="P17" s="183"/>
      <c r="Q17" s="183"/>
    </row>
    <row r="18" spans="1:17" ht="11.25">
      <c r="A18" s="194"/>
      <c r="B18" s="214">
        <f t="shared" si="1"/>
        <v>12</v>
      </c>
      <c r="C18" s="220"/>
      <c r="D18" s="220">
        <f>ΕΣΟΔΑ!H17</f>
        <v>0</v>
      </c>
      <c r="E18" s="220">
        <f>ΔΑΠΑΝΕΣ!H17</f>
        <v>0</v>
      </c>
      <c r="F18" s="9"/>
      <c r="G18" s="223">
        <f t="shared" si="0"/>
        <v>0</v>
      </c>
      <c r="H18" s="195"/>
      <c r="I18" s="195"/>
      <c r="J18" s="183"/>
      <c r="K18" s="183"/>
      <c r="L18" s="183"/>
      <c r="M18" s="183"/>
      <c r="N18" s="183"/>
      <c r="O18" s="183"/>
      <c r="P18" s="183"/>
      <c r="Q18" s="183"/>
    </row>
    <row r="19" spans="1:17" ht="11.25">
      <c r="A19" s="194"/>
      <c r="B19" s="214">
        <f t="shared" si="1"/>
        <v>13</v>
      </c>
      <c r="C19" s="220"/>
      <c r="D19" s="220">
        <f>ΕΣΟΔΑ!H18</f>
        <v>0</v>
      </c>
      <c r="E19" s="220">
        <f>ΔΑΠΑΝΕΣ!H18</f>
        <v>0</v>
      </c>
      <c r="F19" s="9"/>
      <c r="G19" s="223">
        <f t="shared" si="0"/>
        <v>0</v>
      </c>
      <c r="H19" s="195"/>
      <c r="I19" s="195"/>
      <c r="J19" s="183"/>
      <c r="K19" s="183"/>
      <c r="L19" s="183"/>
      <c r="M19" s="183"/>
      <c r="N19" s="183"/>
      <c r="O19" s="183"/>
      <c r="P19" s="183"/>
      <c r="Q19" s="183"/>
    </row>
    <row r="20" spans="1:17" ht="11.25">
      <c r="A20" s="194"/>
      <c r="B20" s="214">
        <f t="shared" si="1"/>
        <v>14</v>
      </c>
      <c r="C20" s="220"/>
      <c r="D20" s="220">
        <f>ΕΣΟΔΑ!H19</f>
        <v>0</v>
      </c>
      <c r="E20" s="220">
        <f>ΔΑΠΑΝΕΣ!H19</f>
        <v>0</v>
      </c>
      <c r="F20" s="9"/>
      <c r="G20" s="223">
        <f t="shared" si="0"/>
        <v>0</v>
      </c>
      <c r="H20" s="195"/>
      <c r="I20" s="195"/>
      <c r="J20" s="183"/>
      <c r="K20" s="183"/>
      <c r="L20" s="183"/>
      <c r="M20" s="183"/>
      <c r="N20" s="183"/>
      <c r="O20" s="183"/>
      <c r="P20" s="183"/>
      <c r="Q20" s="183"/>
    </row>
    <row r="21" spans="1:17" ht="11.25">
      <c r="A21" s="194"/>
      <c r="B21" s="214">
        <f t="shared" si="1"/>
        <v>15</v>
      </c>
      <c r="C21" s="220"/>
      <c r="D21" s="220">
        <f>ΕΣΟΔΑ!H20</f>
        <v>0</v>
      </c>
      <c r="E21" s="220">
        <f>ΔΑΠΑΝΕΣ!H20</f>
        <v>0</v>
      </c>
      <c r="F21" s="9"/>
      <c r="G21" s="223">
        <f t="shared" si="0"/>
        <v>0</v>
      </c>
      <c r="H21" s="195"/>
      <c r="I21" s="195"/>
      <c r="J21" s="183"/>
      <c r="K21" s="183"/>
      <c r="L21" s="183"/>
      <c r="M21" s="183"/>
      <c r="N21" s="183"/>
      <c r="O21" s="183"/>
      <c r="P21" s="183"/>
      <c r="Q21" s="183"/>
    </row>
    <row r="22" spans="1:17" ht="11.25">
      <c r="A22" s="194"/>
      <c r="B22" s="214">
        <f t="shared" si="1"/>
        <v>16</v>
      </c>
      <c r="C22" s="220"/>
      <c r="D22" s="220">
        <f>ΕΣΟΔΑ!H21</f>
        <v>0</v>
      </c>
      <c r="E22" s="220">
        <f>ΔΑΠΑΝΕΣ!H21</f>
        <v>0</v>
      </c>
      <c r="F22" s="9"/>
      <c r="G22" s="223">
        <f t="shared" si="0"/>
        <v>0</v>
      </c>
      <c r="H22" s="195"/>
      <c r="I22" s="195"/>
      <c r="J22" s="183"/>
      <c r="K22" s="183"/>
      <c r="L22" s="183"/>
      <c r="M22" s="183"/>
      <c r="N22" s="183"/>
      <c r="O22" s="183"/>
      <c r="P22" s="183"/>
      <c r="Q22" s="183"/>
    </row>
    <row r="23" spans="1:17" ht="11.25">
      <c r="A23" s="194"/>
      <c r="B23" s="214">
        <f t="shared" si="1"/>
        <v>17</v>
      </c>
      <c r="C23" s="220"/>
      <c r="D23" s="220">
        <f>ΕΣΟΔΑ!H22</f>
        <v>0</v>
      </c>
      <c r="E23" s="220">
        <f>ΔΑΠΑΝΕΣ!H22</f>
        <v>0</v>
      </c>
      <c r="F23" s="9"/>
      <c r="G23" s="223">
        <f t="shared" si="0"/>
        <v>0</v>
      </c>
      <c r="H23" s="195"/>
      <c r="I23" s="195"/>
      <c r="J23" s="183"/>
      <c r="K23" s="183"/>
      <c r="L23" s="183"/>
      <c r="M23" s="183"/>
      <c r="N23" s="183"/>
      <c r="O23" s="183"/>
      <c r="P23" s="183"/>
      <c r="Q23" s="183"/>
    </row>
    <row r="24" spans="1:17" ht="11.25">
      <c r="A24" s="194"/>
      <c r="B24" s="214">
        <f t="shared" si="1"/>
        <v>18</v>
      </c>
      <c r="C24" s="220"/>
      <c r="D24" s="220">
        <f>ΕΣΟΔΑ!H23</f>
        <v>0</v>
      </c>
      <c r="E24" s="220">
        <f>ΔΑΠΑΝΕΣ!H23</f>
        <v>0</v>
      </c>
      <c r="F24" s="9"/>
      <c r="G24" s="223">
        <f t="shared" si="0"/>
        <v>0</v>
      </c>
      <c r="H24" s="195"/>
      <c r="I24" s="195"/>
      <c r="J24" s="183"/>
      <c r="K24" s="183"/>
      <c r="L24" s="183"/>
      <c r="M24" s="183"/>
      <c r="N24" s="183"/>
      <c r="O24" s="183"/>
      <c r="P24" s="183"/>
      <c r="Q24" s="183"/>
    </row>
    <row r="25" spans="1:17" ht="11.25">
      <c r="A25" s="194"/>
      <c r="B25" s="214">
        <f t="shared" si="1"/>
        <v>19</v>
      </c>
      <c r="C25" s="220"/>
      <c r="D25" s="220">
        <f>ΕΣΟΔΑ!H24</f>
        <v>0</v>
      </c>
      <c r="E25" s="220">
        <f>ΔΑΠΑΝΕΣ!H24</f>
        <v>0</v>
      </c>
      <c r="F25" s="9"/>
      <c r="G25" s="223">
        <f t="shared" si="0"/>
        <v>0</v>
      </c>
      <c r="H25" s="195"/>
      <c r="I25" s="195"/>
      <c r="J25" s="183"/>
      <c r="K25" s="183"/>
      <c r="L25" s="183"/>
      <c r="M25" s="183"/>
      <c r="N25" s="183"/>
      <c r="O25" s="183"/>
      <c r="P25" s="183"/>
      <c r="Q25" s="183"/>
    </row>
    <row r="26" spans="1:17" ht="11.25">
      <c r="A26" s="194"/>
      <c r="B26" s="214">
        <f t="shared" si="1"/>
        <v>20</v>
      </c>
      <c r="C26" s="220"/>
      <c r="D26" s="220">
        <f>ΕΣΟΔΑ!H25</f>
        <v>0</v>
      </c>
      <c r="E26" s="220">
        <f>ΔΑΠΑΝΕΣ!H25</f>
        <v>0</v>
      </c>
      <c r="F26" s="9"/>
      <c r="G26" s="223">
        <f aca="true" t="shared" si="2" ref="G26:G35">-C26+D26-E26+F26</f>
        <v>0</v>
      </c>
      <c r="H26" s="195"/>
      <c r="I26" s="195"/>
      <c r="J26" s="183"/>
      <c r="K26" s="183"/>
      <c r="L26" s="183"/>
      <c r="M26" s="183"/>
      <c r="N26" s="183"/>
      <c r="O26" s="183"/>
      <c r="P26" s="183"/>
      <c r="Q26" s="183"/>
    </row>
    <row r="27" spans="1:17" ht="11.25">
      <c r="A27" s="194"/>
      <c r="B27" s="214">
        <f t="shared" si="1"/>
        <v>21</v>
      </c>
      <c r="C27" s="220"/>
      <c r="D27" s="220">
        <f>ΕΣΟΔΑ!H26</f>
        <v>0</v>
      </c>
      <c r="E27" s="220">
        <f>ΔΑΠΑΝΕΣ!H26</f>
        <v>0</v>
      </c>
      <c r="F27" s="9"/>
      <c r="G27" s="223">
        <f t="shared" si="2"/>
        <v>0</v>
      </c>
      <c r="H27" s="195"/>
      <c r="I27" s="195"/>
      <c r="J27" s="183"/>
      <c r="K27" s="183"/>
      <c r="L27" s="183"/>
      <c r="M27" s="183"/>
      <c r="N27" s="183"/>
      <c r="O27" s="183"/>
      <c r="P27" s="183"/>
      <c r="Q27" s="183"/>
    </row>
    <row r="28" spans="1:17" ht="11.25">
      <c r="A28" s="194"/>
      <c r="B28" s="214">
        <f t="shared" si="1"/>
        <v>22</v>
      </c>
      <c r="C28" s="220"/>
      <c r="D28" s="220">
        <f>ΕΣΟΔΑ!H27</f>
        <v>0</v>
      </c>
      <c r="E28" s="220">
        <f>ΔΑΠΑΝΕΣ!H27</f>
        <v>0</v>
      </c>
      <c r="F28" s="9"/>
      <c r="G28" s="223">
        <f t="shared" si="2"/>
        <v>0</v>
      </c>
      <c r="H28" s="195"/>
      <c r="I28" s="195"/>
      <c r="J28" s="183"/>
      <c r="K28" s="183"/>
      <c r="L28" s="183"/>
      <c r="M28" s="183"/>
      <c r="N28" s="183"/>
      <c r="O28" s="183"/>
      <c r="P28" s="183"/>
      <c r="Q28" s="183"/>
    </row>
    <row r="29" spans="1:17" ht="11.25">
      <c r="A29" s="194"/>
      <c r="B29" s="214">
        <f t="shared" si="1"/>
        <v>23</v>
      </c>
      <c r="C29" s="220"/>
      <c r="D29" s="220">
        <f>ΕΣΟΔΑ!H28</f>
        <v>0</v>
      </c>
      <c r="E29" s="220">
        <f>ΔΑΠΑΝΕΣ!H28</f>
        <v>0</v>
      </c>
      <c r="F29" s="9"/>
      <c r="G29" s="223">
        <f t="shared" si="2"/>
        <v>0</v>
      </c>
      <c r="H29" s="195"/>
      <c r="I29" s="195"/>
      <c r="J29" s="183"/>
      <c r="K29" s="183"/>
      <c r="L29" s="183"/>
      <c r="M29" s="183"/>
      <c r="N29" s="183"/>
      <c r="O29" s="183"/>
      <c r="P29" s="183"/>
      <c r="Q29" s="183"/>
    </row>
    <row r="30" spans="1:17" ht="11.25">
      <c r="A30" s="194"/>
      <c r="B30" s="214">
        <f t="shared" si="1"/>
        <v>24</v>
      </c>
      <c r="C30" s="220"/>
      <c r="D30" s="220">
        <f>ΕΣΟΔΑ!H29</f>
        <v>0</v>
      </c>
      <c r="E30" s="220">
        <f>ΔΑΠΑΝΕΣ!H29</f>
        <v>0</v>
      </c>
      <c r="F30" s="9"/>
      <c r="G30" s="223">
        <f t="shared" si="2"/>
        <v>0</v>
      </c>
      <c r="H30" s="195"/>
      <c r="I30" s="195"/>
      <c r="J30" s="183"/>
      <c r="K30" s="183"/>
      <c r="L30" s="183"/>
      <c r="M30" s="183"/>
      <c r="N30" s="183"/>
      <c r="O30" s="183"/>
      <c r="P30" s="183"/>
      <c r="Q30" s="183"/>
    </row>
    <row r="31" spans="1:17" ht="11.25">
      <c r="A31" s="194"/>
      <c r="B31" s="214">
        <f t="shared" si="1"/>
        <v>25</v>
      </c>
      <c r="C31" s="220"/>
      <c r="D31" s="220">
        <f>ΕΣΟΔΑ!H30</f>
        <v>0</v>
      </c>
      <c r="E31" s="220">
        <f>ΔΑΠΑΝΕΣ!H30</f>
        <v>0</v>
      </c>
      <c r="F31" s="9"/>
      <c r="G31" s="223">
        <f t="shared" si="2"/>
        <v>0</v>
      </c>
      <c r="H31" s="195"/>
      <c r="I31" s="195"/>
      <c r="J31" s="183"/>
      <c r="K31" s="183"/>
      <c r="L31" s="183"/>
      <c r="M31" s="183"/>
      <c r="N31" s="183"/>
      <c r="O31" s="183"/>
      <c r="P31" s="183"/>
      <c r="Q31" s="183"/>
    </row>
    <row r="32" spans="1:17" ht="11.25">
      <c r="A32" s="194"/>
      <c r="B32" s="214">
        <f t="shared" si="1"/>
        <v>26</v>
      </c>
      <c r="C32" s="220"/>
      <c r="D32" s="220">
        <f>ΕΣΟΔΑ!H31</f>
        <v>0</v>
      </c>
      <c r="E32" s="220">
        <f>ΔΑΠΑΝΕΣ!H31</f>
        <v>0</v>
      </c>
      <c r="F32" s="9"/>
      <c r="G32" s="223">
        <f t="shared" si="2"/>
        <v>0</v>
      </c>
      <c r="H32" s="195"/>
      <c r="I32" s="195"/>
      <c r="J32" s="183"/>
      <c r="K32" s="183"/>
      <c r="L32" s="183"/>
      <c r="M32" s="183"/>
      <c r="N32" s="183"/>
      <c r="O32" s="183"/>
      <c r="P32" s="183"/>
      <c r="Q32" s="183"/>
    </row>
    <row r="33" spans="1:17" ht="11.25">
      <c r="A33" s="194"/>
      <c r="B33" s="214">
        <f t="shared" si="1"/>
        <v>27</v>
      </c>
      <c r="C33" s="220"/>
      <c r="D33" s="220">
        <f>ΕΣΟΔΑ!H32</f>
        <v>0</v>
      </c>
      <c r="E33" s="220">
        <f>ΔΑΠΑΝΕΣ!H32</f>
        <v>0</v>
      </c>
      <c r="F33" s="9"/>
      <c r="G33" s="223">
        <f t="shared" si="2"/>
        <v>0</v>
      </c>
      <c r="H33" s="195"/>
      <c r="I33" s="195"/>
      <c r="J33" s="183"/>
      <c r="K33" s="183"/>
      <c r="L33" s="183"/>
      <c r="M33" s="183"/>
      <c r="N33" s="183"/>
      <c r="O33" s="183"/>
      <c r="P33" s="183"/>
      <c r="Q33" s="183"/>
    </row>
    <row r="34" spans="1:17" ht="11.25">
      <c r="A34" s="194"/>
      <c r="B34" s="214">
        <f t="shared" si="1"/>
        <v>28</v>
      </c>
      <c r="C34" s="220"/>
      <c r="D34" s="220">
        <f>ΕΣΟΔΑ!H33</f>
        <v>0</v>
      </c>
      <c r="E34" s="220">
        <f>ΔΑΠΑΝΕΣ!H33</f>
        <v>0</v>
      </c>
      <c r="F34" s="9"/>
      <c r="G34" s="223">
        <f t="shared" si="2"/>
        <v>0</v>
      </c>
      <c r="H34" s="195"/>
      <c r="I34" s="195"/>
      <c r="J34" s="183"/>
      <c r="K34" s="183"/>
      <c r="L34" s="183"/>
      <c r="M34" s="183"/>
      <c r="N34" s="183"/>
      <c r="O34" s="183"/>
      <c r="P34" s="183"/>
      <c r="Q34" s="183"/>
    </row>
    <row r="35" spans="1:17" ht="11.25">
      <c r="A35" s="194"/>
      <c r="B35" s="214">
        <f t="shared" si="1"/>
        <v>29</v>
      </c>
      <c r="C35" s="220"/>
      <c r="D35" s="220">
        <f>ΕΣΟΔΑ!H34</f>
        <v>0</v>
      </c>
      <c r="E35" s="220">
        <f>ΔΑΠΑΝΕΣ!H34</f>
        <v>0</v>
      </c>
      <c r="F35" s="9"/>
      <c r="G35" s="223">
        <f t="shared" si="2"/>
        <v>0</v>
      </c>
      <c r="H35" s="195"/>
      <c r="I35" s="195"/>
      <c r="J35" s="183"/>
      <c r="K35" s="183"/>
      <c r="L35" s="183"/>
      <c r="M35" s="183"/>
      <c r="N35" s="183"/>
      <c r="O35" s="183"/>
      <c r="P35" s="183"/>
      <c r="Q35" s="183"/>
    </row>
    <row r="36" spans="2:17" ht="25.5" customHeight="1">
      <c r="B36" s="196" t="s">
        <v>41</v>
      </c>
      <c r="C36" s="197">
        <v>0.04</v>
      </c>
      <c r="D36" s="198"/>
      <c r="E36" s="199"/>
      <c r="F36" s="199"/>
      <c r="G36" s="200"/>
      <c r="H36" s="195"/>
      <c r="I36" s="195"/>
      <c r="J36" s="183"/>
      <c r="K36" s="183"/>
      <c r="L36" s="183"/>
      <c r="M36" s="183"/>
      <c r="N36" s="183"/>
      <c r="O36" s="183"/>
      <c r="P36" s="183"/>
      <c r="Q36" s="183"/>
    </row>
    <row r="37" spans="1:17" ht="16.5" customHeight="1">
      <c r="A37" s="194"/>
      <c r="B37" s="210" t="s">
        <v>0</v>
      </c>
      <c r="C37" s="215">
        <f>SUM(C6:C35)</f>
        <v>0</v>
      </c>
      <c r="D37" s="215">
        <f>SUM(D6:D35)</f>
        <v>0</v>
      </c>
      <c r="E37" s="215">
        <f>SUM(E6:E35)</f>
        <v>0</v>
      </c>
      <c r="F37" s="215">
        <f>SUM(F6:F35)</f>
        <v>0</v>
      </c>
      <c r="G37" s="216">
        <f>SUM(G6:G35)</f>
        <v>0</v>
      </c>
      <c r="H37" s="195"/>
      <c r="I37" s="195"/>
      <c r="J37" s="183"/>
      <c r="K37" s="183"/>
      <c r="L37" s="183"/>
      <c r="M37" s="183"/>
      <c r="N37" s="183"/>
      <c r="O37" s="183"/>
      <c r="P37" s="183"/>
      <c r="Q37" s="183"/>
    </row>
    <row r="38" spans="1:17" ht="16.5" customHeight="1" thickBot="1">
      <c r="A38" s="194"/>
      <c r="B38" s="217" t="s">
        <v>1</v>
      </c>
      <c r="C38" s="218">
        <f>NPV($C$36,C6:C35)</f>
        <v>0</v>
      </c>
      <c r="D38" s="218">
        <f>NPV($C$36,D6:D35)</f>
        <v>0</v>
      </c>
      <c r="E38" s="218">
        <f>NPV($C$36,E6:E35)</f>
        <v>0</v>
      </c>
      <c r="F38" s="218">
        <f>NPV($C$36,F6:F35)</f>
        <v>0</v>
      </c>
      <c r="G38" s="219">
        <f>NPV($C$36,G6:G35)</f>
        <v>0</v>
      </c>
      <c r="H38" s="195"/>
      <c r="I38" s="195"/>
      <c r="J38" s="183"/>
      <c r="K38" s="183"/>
      <c r="L38" s="183"/>
      <c r="M38" s="183"/>
      <c r="N38" s="183"/>
      <c r="O38" s="183"/>
      <c r="P38" s="183"/>
      <c r="Q38" s="183"/>
    </row>
    <row r="39" spans="3:17" ht="12.75">
      <c r="C39" s="201"/>
      <c r="D39" s="195"/>
      <c r="E39" s="195"/>
      <c r="F39" s="195"/>
      <c r="G39" s="195"/>
      <c r="H39" s="195"/>
      <c r="I39" s="195"/>
      <c r="J39" s="183"/>
      <c r="K39" s="183"/>
      <c r="L39" s="183"/>
      <c r="M39" s="183"/>
      <c r="N39" s="183"/>
      <c r="O39" s="183"/>
      <c r="P39" s="183"/>
      <c r="Q39" s="183"/>
    </row>
    <row r="40" spans="1:17" ht="11.25">
      <c r="A40" s="202" t="s">
        <v>17</v>
      </c>
      <c r="C40" s="195"/>
      <c r="D40" s="195"/>
      <c r="E40" s="195"/>
      <c r="F40" s="195"/>
      <c r="G40" s="195"/>
      <c r="H40" s="195"/>
      <c r="I40" s="195"/>
      <c r="J40" s="183"/>
      <c r="K40" s="183"/>
      <c r="L40" s="183"/>
      <c r="M40" s="183"/>
      <c r="N40" s="183"/>
      <c r="O40" s="183"/>
      <c r="P40" s="183"/>
      <c r="Q40" s="183"/>
    </row>
    <row r="41" spans="1:17" ht="15" customHeight="1">
      <c r="A41" s="203" t="s">
        <v>38</v>
      </c>
      <c r="B41" s="94" t="s">
        <v>133</v>
      </c>
      <c r="C41" s="195"/>
      <c r="D41" s="195"/>
      <c r="E41" s="195"/>
      <c r="F41" s="195"/>
      <c r="G41" s="195"/>
      <c r="H41" s="195"/>
      <c r="I41" s="195"/>
      <c r="J41" s="183"/>
      <c r="K41" s="183"/>
      <c r="L41" s="183"/>
      <c r="M41" s="183"/>
      <c r="N41" s="183"/>
      <c r="O41" s="183"/>
      <c r="P41" s="183"/>
      <c r="Q41" s="183"/>
    </row>
    <row r="42" ht="11.25">
      <c r="B42" s="183" t="s">
        <v>59</v>
      </c>
    </row>
    <row r="43" spans="1:17" ht="21.75" customHeight="1">
      <c r="A43" s="183" t="s">
        <v>39</v>
      </c>
      <c r="B43" s="204" t="s">
        <v>42</v>
      </c>
      <c r="I43" s="195"/>
      <c r="J43" s="195"/>
      <c r="K43" s="195"/>
      <c r="L43" s="195"/>
      <c r="M43" s="195"/>
      <c r="N43" s="183"/>
      <c r="O43" s="183"/>
      <c r="P43" s="183"/>
      <c r="Q43" s="183"/>
    </row>
    <row r="44" spans="2:17" ht="11.25">
      <c r="B44" s="183" t="s">
        <v>47</v>
      </c>
      <c r="I44" s="195"/>
      <c r="J44" s="195"/>
      <c r="K44" s="195"/>
      <c r="L44" s="195"/>
      <c r="M44" s="195"/>
      <c r="N44" s="183"/>
      <c r="O44" s="183"/>
      <c r="P44" s="183"/>
      <c r="Q44" s="183"/>
    </row>
    <row r="45" spans="9:17" ht="11.25">
      <c r="I45" s="204"/>
      <c r="N45" s="183"/>
      <c r="O45" s="183"/>
      <c r="P45" s="183"/>
      <c r="Q45" s="183"/>
    </row>
    <row r="46" spans="6:17" ht="11.25">
      <c r="F46" s="195"/>
      <c r="N46" s="183"/>
      <c r="O46" s="183"/>
      <c r="P46" s="183"/>
      <c r="Q46" s="183"/>
    </row>
    <row r="47" spans="7:17" ht="11.25">
      <c r="G47" s="205"/>
      <c r="J47" s="192"/>
      <c r="K47" s="192"/>
      <c r="L47" s="192"/>
      <c r="M47" s="192"/>
      <c r="N47" s="183"/>
      <c r="O47" s="183"/>
      <c r="P47" s="183"/>
      <c r="Q47" s="183"/>
    </row>
    <row r="48" spans="14:17" ht="11.25">
      <c r="N48" s="183"/>
      <c r="O48" s="183"/>
      <c r="P48" s="183"/>
      <c r="Q48" s="183"/>
    </row>
    <row r="49" spans="2:17" ht="11.25">
      <c r="B49" s="286"/>
      <c r="C49" s="286"/>
      <c r="D49" s="286"/>
      <c r="E49" s="195"/>
      <c r="N49" s="183"/>
      <c r="O49" s="183"/>
      <c r="P49" s="183"/>
      <c r="Q49" s="183"/>
    </row>
    <row r="50" spans="14:17" ht="11.25">
      <c r="N50" s="183"/>
      <c r="O50" s="183"/>
      <c r="P50" s="183"/>
      <c r="Q50" s="183"/>
    </row>
    <row r="51" spans="9:17" ht="11.25">
      <c r="I51" s="183"/>
      <c r="J51" s="183"/>
      <c r="K51" s="183"/>
      <c r="L51" s="183"/>
      <c r="M51" s="183"/>
      <c r="N51" s="183"/>
      <c r="O51" s="183"/>
      <c r="P51" s="183"/>
      <c r="Q51" s="183"/>
    </row>
    <row r="52" spans="9:17" ht="11.25">
      <c r="I52" s="183"/>
      <c r="J52" s="183"/>
      <c r="K52" s="183"/>
      <c r="L52" s="183"/>
      <c r="M52" s="183"/>
      <c r="N52" s="183"/>
      <c r="O52" s="183"/>
      <c r="P52" s="183"/>
      <c r="Q52" s="183"/>
    </row>
    <row r="53" spans="9:13" ht="11.25">
      <c r="I53" s="183"/>
      <c r="J53" s="183"/>
      <c r="K53" s="183"/>
      <c r="L53" s="183"/>
      <c r="M53" s="183"/>
    </row>
    <row r="54" spans="9:13" ht="11.25">
      <c r="I54" s="183"/>
      <c r="J54" s="183"/>
      <c r="K54" s="183"/>
      <c r="L54" s="183"/>
      <c r="M54" s="183"/>
    </row>
    <row r="55" spans="9:13" ht="11.25">
      <c r="I55" s="183"/>
      <c r="J55" s="183"/>
      <c r="K55" s="183"/>
      <c r="L55" s="183"/>
      <c r="M55" s="183"/>
    </row>
    <row r="56" spans="9:13" ht="11.25">
      <c r="I56" s="183"/>
      <c r="J56" s="183"/>
      <c r="K56" s="183"/>
      <c r="L56" s="183"/>
      <c r="M56" s="183"/>
    </row>
  </sheetData>
  <sheetProtection password="CC6F" sheet="1" objects="1" scenarios="1"/>
  <protectedRanges>
    <protectedRange sqref="F6:F35" name="Περιοχή1"/>
  </protectedRanges>
  <mergeCells count="2">
    <mergeCell ref="B49:D49"/>
    <mergeCell ref="B2:G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97" r:id="rId1"/>
  <headerFooter scaleWithDoc="0" alignWithMargins="0">
    <oddFooter>&amp;L&amp;8Έντυπο: Ε.I.1_4
Έκδοση: 1η 
Ημ. Έκδοσης: 30.10.2015&amp;R&amp;8&amp;A</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Q28"/>
  <sheetViews>
    <sheetView showGridLines="0" tabSelected="1" zoomScalePageLayoutView="0" workbookViewId="0" topLeftCell="A1">
      <selection activeCell="C32" sqref="C32"/>
    </sheetView>
  </sheetViews>
  <sheetFormatPr defaultColWidth="9.140625" defaultRowHeight="12.75"/>
  <cols>
    <col min="1" max="1" width="3.7109375" style="228" customWidth="1"/>
    <col min="2" max="2" width="6.140625" style="228" customWidth="1"/>
    <col min="3" max="3" width="61.57421875" style="228" customWidth="1"/>
    <col min="4" max="4" width="19.421875" style="228" customWidth="1"/>
    <col min="5" max="5" width="20.7109375" style="228" customWidth="1"/>
    <col min="6" max="6" width="14.7109375" style="228" customWidth="1"/>
    <col min="7" max="16384" width="9.140625" style="228" customWidth="1"/>
  </cols>
  <sheetData>
    <row r="1" spans="3:17" s="224" customFormat="1" ht="23.25" customHeight="1" thickBot="1">
      <c r="C1" s="225"/>
      <c r="D1" s="293" t="s">
        <v>56</v>
      </c>
      <c r="E1" s="293"/>
      <c r="F1" s="225"/>
      <c r="G1" s="225"/>
      <c r="H1" s="225"/>
      <c r="I1" s="225"/>
      <c r="J1" s="225"/>
      <c r="K1" s="225"/>
      <c r="L1" s="225"/>
      <c r="M1" s="225"/>
      <c r="N1" s="225"/>
      <c r="O1" s="225"/>
      <c r="P1" s="225"/>
      <c r="Q1" s="225"/>
    </row>
    <row r="2" spans="2:7" s="226" customFormat="1" ht="35.25" customHeight="1">
      <c r="B2" s="298" t="s">
        <v>79</v>
      </c>
      <c r="C2" s="299"/>
      <c r="D2" s="299"/>
      <c r="E2" s="300"/>
      <c r="F2" s="227"/>
      <c r="G2" s="227"/>
    </row>
    <row r="3" spans="2:5" ht="33" customHeight="1">
      <c r="B3" s="229"/>
      <c r="C3" s="230" t="s">
        <v>32</v>
      </c>
      <c r="D3" s="231" t="s">
        <v>33</v>
      </c>
      <c r="E3" s="232" t="s">
        <v>34</v>
      </c>
    </row>
    <row r="4" spans="2:5" ht="19.5" customHeight="1">
      <c r="B4" s="233">
        <v>1</v>
      </c>
      <c r="C4" s="234" t="s">
        <v>35</v>
      </c>
      <c r="D4" s="294">
        <f>'ΓΕΝΙΚΑ ΣΤΟΙΧΕΙΑ'!C9</f>
        <v>0</v>
      </c>
      <c r="E4" s="295"/>
    </row>
    <row r="5" spans="2:5" ht="19.5" customHeight="1">
      <c r="B5" s="233">
        <f>B4+1</f>
        <v>2</v>
      </c>
      <c r="C5" s="235" t="s">
        <v>166</v>
      </c>
      <c r="D5" s="296">
        <f>'ΤΑΜΕΙΑΚΕΣ ΡΟΕΣ'!C36</f>
        <v>0.04</v>
      </c>
      <c r="E5" s="297"/>
    </row>
    <row r="6" spans="2:5" ht="19.5" customHeight="1">
      <c r="B6" s="233">
        <f aca="true" t="shared" si="0" ref="B6:B12">B5+1</f>
        <v>3</v>
      </c>
      <c r="C6" s="234" t="s">
        <v>80</v>
      </c>
      <c r="D6" s="236">
        <f>+'ΤΑΜΕΙΑΚΕΣ ΡΟΕΣ'!C37</f>
        <v>0</v>
      </c>
      <c r="E6" s="237">
        <f>+'ΤΑΜΕΙΑΚΕΣ ΡΟΕΣ'!C38</f>
        <v>0</v>
      </c>
    </row>
    <row r="7" spans="2:5" ht="19.5" customHeight="1">
      <c r="B7" s="233">
        <f t="shared" si="0"/>
        <v>4</v>
      </c>
      <c r="C7" s="234" t="s">
        <v>40</v>
      </c>
      <c r="D7" s="236">
        <f>'ΤΑΜΕΙΑΚΕΣ ΡΟΕΣ'!F37</f>
        <v>0</v>
      </c>
      <c r="E7" s="237">
        <f>'ΤΑΜΕΙΑΚΕΣ ΡΟΕΣ'!F38</f>
        <v>0</v>
      </c>
    </row>
    <row r="8" spans="2:6" ht="19.5" customHeight="1">
      <c r="B8" s="233">
        <f t="shared" si="0"/>
        <v>5</v>
      </c>
      <c r="C8" s="234" t="s">
        <v>36</v>
      </c>
      <c r="D8" s="238"/>
      <c r="E8" s="237">
        <f>'ΤΑΜΕΙΑΚΕΣ ΡΟΕΣ'!D38</f>
        <v>0</v>
      </c>
      <c r="F8" s="239"/>
    </row>
    <row r="9" spans="2:5" ht="30.75" customHeight="1">
      <c r="B9" s="233">
        <f t="shared" si="0"/>
        <v>6</v>
      </c>
      <c r="C9" s="234" t="s">
        <v>81</v>
      </c>
      <c r="D9" s="238"/>
      <c r="E9" s="237">
        <f>'ΤΑΜΕΙΑΚΕΣ ΡΟΕΣ'!E38</f>
        <v>0</v>
      </c>
    </row>
    <row r="10" spans="2:5" ht="36" customHeight="1">
      <c r="B10" s="233">
        <f>B9+1</f>
        <v>7</v>
      </c>
      <c r="C10" s="234" t="s">
        <v>144</v>
      </c>
      <c r="D10" s="238"/>
      <c r="E10" s="240" t="str">
        <f>IF(E8-E9&gt;0,E8+E7-E9,"0")</f>
        <v>0</v>
      </c>
    </row>
    <row r="11" spans="2:10" ht="32.25" customHeight="1">
      <c r="B11" s="233">
        <f>B10+1</f>
        <v>8</v>
      </c>
      <c r="C11" s="234" t="s">
        <v>145</v>
      </c>
      <c r="D11" s="238"/>
      <c r="E11" s="240">
        <f>+E6-E10</f>
        <v>0</v>
      </c>
      <c r="F11" s="239"/>
      <c r="G11" s="241"/>
      <c r="H11" s="241"/>
      <c r="J11" s="242"/>
    </row>
    <row r="12" spans="2:8" ht="32.25" customHeight="1" thickBot="1">
      <c r="B12" s="243">
        <f t="shared" si="0"/>
        <v>9</v>
      </c>
      <c r="C12" s="244" t="s">
        <v>146</v>
      </c>
      <c r="D12" s="291" t="e">
        <f>IF(E9&gt;E8,100%,E11/E6)</f>
        <v>#DIV/0!</v>
      </c>
      <c r="E12" s="292"/>
      <c r="G12" s="245"/>
      <c r="H12" s="241"/>
    </row>
    <row r="13" spans="2:8" s="246" customFormat="1" ht="18.75" customHeight="1" thickBot="1">
      <c r="B13" s="247"/>
      <c r="C13" s="248"/>
      <c r="D13" s="249"/>
      <c r="E13" s="249"/>
      <c r="G13" s="250"/>
      <c r="H13" s="250"/>
    </row>
    <row r="14" spans="2:8" s="251" customFormat="1" ht="34.5" customHeight="1">
      <c r="B14" s="298" t="s">
        <v>142</v>
      </c>
      <c r="C14" s="299"/>
      <c r="D14" s="300"/>
      <c r="E14" s="252"/>
      <c r="F14" s="252"/>
      <c r="G14" s="252"/>
      <c r="H14" s="252"/>
    </row>
    <row r="15" spans="1:8" s="251" customFormat="1" ht="19.5" customHeight="1">
      <c r="A15" s="253"/>
      <c r="B15" s="56"/>
      <c r="C15" s="57"/>
      <c r="D15" s="254" t="s">
        <v>84</v>
      </c>
      <c r="E15" s="252"/>
      <c r="F15" s="252"/>
      <c r="G15" s="252"/>
      <c r="H15" s="252"/>
    </row>
    <row r="16" spans="1:13" s="251" customFormat="1" ht="34.5" customHeight="1">
      <c r="A16" s="253"/>
      <c r="B16" s="233">
        <v>1</v>
      </c>
      <c r="C16" s="234" t="s">
        <v>85</v>
      </c>
      <c r="D16" s="255">
        <f>+'ΕΠΙΛΕΞΙΜΟ ΚΟΣΤΟΣ'!D18</f>
        <v>0</v>
      </c>
      <c r="E16" s="227"/>
      <c r="F16" s="227"/>
      <c r="G16" s="227"/>
      <c r="H16" s="227"/>
      <c r="J16" s="252"/>
      <c r="K16" s="252"/>
      <c r="L16" s="252"/>
      <c r="M16" s="252"/>
    </row>
    <row r="17" spans="1:13" s="251" customFormat="1" ht="34.5" customHeight="1" thickBot="1">
      <c r="A17" s="253"/>
      <c r="B17" s="233">
        <v>2</v>
      </c>
      <c r="C17" s="234" t="s">
        <v>143</v>
      </c>
      <c r="D17" s="256" t="e">
        <f>+D12</f>
        <v>#DIV/0!</v>
      </c>
      <c r="E17" s="227"/>
      <c r="F17" s="227"/>
      <c r="G17" s="227"/>
      <c r="H17" s="227"/>
      <c r="I17" s="252"/>
      <c r="J17" s="252"/>
      <c r="K17" s="252"/>
      <c r="L17" s="252"/>
      <c r="M17" s="252"/>
    </row>
    <row r="18" spans="1:13" s="251" customFormat="1" ht="34.5" customHeight="1" thickBot="1">
      <c r="A18" s="253"/>
      <c r="B18" s="243">
        <v>3</v>
      </c>
      <c r="C18" s="257" t="s">
        <v>86</v>
      </c>
      <c r="D18" s="258" t="e">
        <f>+D16*D17</f>
        <v>#DIV/0!</v>
      </c>
      <c r="E18" s="227"/>
      <c r="F18" s="227"/>
      <c r="G18" s="227"/>
      <c r="H18" s="227"/>
      <c r="I18" s="252"/>
      <c r="J18" s="252"/>
      <c r="K18" s="252"/>
      <c r="L18" s="252"/>
      <c r="M18" s="252"/>
    </row>
    <row r="19" ht="9" customHeight="1"/>
    <row r="20" spans="1:5" ht="15" customHeight="1">
      <c r="A20" s="259" t="s">
        <v>17</v>
      </c>
      <c r="E20" s="226"/>
    </row>
    <row r="21" spans="1:5" ht="12.75">
      <c r="A21" s="260" t="s">
        <v>38</v>
      </c>
      <c r="B21" s="261" t="s">
        <v>148</v>
      </c>
      <c r="E21" s="226"/>
    </row>
    <row r="22" spans="2:5" ht="12.75">
      <c r="B22" s="261" t="s">
        <v>149</v>
      </c>
      <c r="E22" s="226"/>
    </row>
    <row r="23" spans="1:5" ht="12.75">
      <c r="A23" s="260" t="s">
        <v>39</v>
      </c>
      <c r="B23" s="262" t="s">
        <v>147</v>
      </c>
      <c r="E23" s="227"/>
    </row>
    <row r="24" ht="12.75">
      <c r="E24" s="263"/>
    </row>
    <row r="28" ht="12.75">
      <c r="B28" s="264"/>
    </row>
  </sheetData>
  <sheetProtection password="CC6F" sheet="1"/>
  <mergeCells count="6">
    <mergeCell ref="D12:E12"/>
    <mergeCell ref="D1:E1"/>
    <mergeCell ref="D4:E4"/>
    <mergeCell ref="D5:E5"/>
    <mergeCell ref="B2:E2"/>
    <mergeCell ref="B14:D14"/>
  </mergeCells>
  <printOptions horizontalCentered="1"/>
  <pageMargins left="0.7480314960629921" right="0.5905511811023623" top="0.4724409448818898" bottom="0.6299212598425197" header="0.4724409448818898" footer="0.15748031496062992"/>
  <pageSetup fitToHeight="1" fitToWidth="1" horizontalDpi="600" verticalDpi="600" orientation="landscape" paperSize="9" scale="95" r:id="rId1"/>
  <headerFooter scaleWithDoc="0" alignWithMargins="0">
    <oddFooter>&amp;L&amp;8Έντυπο: Ε.I.1_4
Έκδοση: 1η 
Ημ. Έκδοσης: 30.10.2015&amp;R&amp;8&amp;A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Καλαμπαλίκης Δημήτρης</cp:lastModifiedBy>
  <cp:lastPrinted>2015-11-06T14:16:22Z</cp:lastPrinted>
  <dcterms:created xsi:type="dcterms:W3CDTF">1996-10-14T23:33:28Z</dcterms:created>
  <dcterms:modified xsi:type="dcterms:W3CDTF">2016-01-14T11:41:11Z</dcterms:modified>
  <cp:category/>
  <cp:version/>
  <cp:contentType/>
  <cp:contentStatus/>
</cp:coreProperties>
</file>